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nbaバレエ団\ｼﾞｭﾆｱｺﾝｸｰﾙ関係\8.横浜ジュニアバレエコンクール\2023　第6回\"/>
    </mc:Choice>
  </mc:AlternateContent>
  <xr:revisionPtr revIDLastSave="0" documentId="13_ncr:1_{33043903-0E3E-4ECD-B160-B051E6198B79}" xr6:coauthVersionLast="47" xr6:coauthVersionMax="47" xr10:uidLastSave="{00000000-0000-0000-0000-000000000000}"/>
  <bookViews>
    <workbookView xWindow="-1665" yWindow="-13620" windowWidth="24240" windowHeight="13020" tabRatio="601" activeTab="7" xr2:uid="{081E527A-70DE-4880-9539-D8FBCB551121}"/>
  </bookViews>
  <sheets>
    <sheet name="課題曲一覧" sheetId="3" r:id="rId1"/>
    <sheet name="原紙・入金確認" sheetId="1" r:id="rId2"/>
    <sheet name="出場者一覧" sheetId="7" r:id="rId3"/>
    <sheet name="〒順　送付用" sheetId="8" r:id="rId4"/>
    <sheet name="時間割付表" sheetId="5" r:id="rId5"/>
    <sheet name="リスト" sheetId="4" r:id="rId6"/>
    <sheet name="プログラム用" sheetId="10" r:id="rId7"/>
    <sheet name="HP用" sheetId="9" r:id="rId8"/>
  </sheets>
  <externalReferences>
    <externalReference r:id="rId9"/>
    <externalReference r:id="rId10"/>
  </externalReferences>
  <definedNames>
    <definedName name="_xlnm._FilterDatabase" localSheetId="3" hidden="1">'〒順　送付用'!$A$1:$O$350</definedName>
    <definedName name="_xlnm._FilterDatabase" localSheetId="7" hidden="1">HP用!$A$1:$D$281</definedName>
    <definedName name="_xlnm._FilterDatabase" localSheetId="6" hidden="1">プログラム用!$A$1:$G$281</definedName>
    <definedName name="_xlnm._FilterDatabase" localSheetId="1" hidden="1">原紙・入金確認!$A$1:$AU$279</definedName>
    <definedName name="_xlnm._FilterDatabase" localSheetId="2" hidden="1">出場者一覧!$A$1:$AU$281</definedName>
    <definedName name="Excel_BuiltIn_Print_Area_1">課題曲一覧!$B$1:$I$106</definedName>
    <definedName name="_xlnm.Print_Area" localSheetId="0">課題曲一覧!$B$1:$I$106,課題曲一覧!$C$1:$Q$46</definedName>
    <definedName name="演目リスト">課題曲一覧!$B$1:$I$101</definedName>
    <definedName name="課題曲DB">課題曲一覧!$B$1:$I$101</definedName>
    <definedName name="課題曲一覧" localSheetId="0">課題曲一覧!$B$1:$I$206</definedName>
    <definedName name="課題曲一覧">[1]課題曲一覧!$B$1:$H$205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9" i="1" l="1"/>
  <c r="C279" i="1" s="1"/>
  <c r="E279" i="1"/>
  <c r="B279" i="1" s="1"/>
  <c r="F279" i="1"/>
  <c r="F277" i="1"/>
  <c r="F278" i="1"/>
  <c r="D276" i="1"/>
  <c r="C276" i="1" s="1"/>
  <c r="E276" i="1"/>
  <c r="B276" i="1" s="1"/>
  <c r="D277" i="1"/>
  <c r="C277" i="1" s="1"/>
  <c r="E277" i="1"/>
  <c r="B277" i="1" s="1"/>
  <c r="D278" i="1"/>
  <c r="C278" i="1" s="1"/>
  <c r="E278" i="1"/>
  <c r="B278" i="1" s="1"/>
  <c r="F269" i="1"/>
  <c r="F270" i="1"/>
  <c r="F271" i="1"/>
  <c r="F272" i="1"/>
  <c r="F273" i="1"/>
  <c r="F274" i="1"/>
  <c r="F275" i="1"/>
  <c r="F276" i="1"/>
  <c r="D269" i="1" l="1"/>
  <c r="C269" i="1" s="1"/>
  <c r="E269" i="1"/>
  <c r="B269" i="1" s="1"/>
  <c r="D270" i="1"/>
  <c r="C270" i="1" s="1"/>
  <c r="E270" i="1"/>
  <c r="B270" i="1" s="1"/>
  <c r="D271" i="1"/>
  <c r="C271" i="1" s="1"/>
  <c r="E271" i="1"/>
  <c r="B271" i="1" s="1"/>
  <c r="D272" i="1"/>
  <c r="C272" i="1" s="1"/>
  <c r="E272" i="1"/>
  <c r="B272" i="1" s="1"/>
  <c r="D273" i="1"/>
  <c r="C273" i="1" s="1"/>
  <c r="E273" i="1"/>
  <c r="B273" i="1" s="1"/>
  <c r="D274" i="1"/>
  <c r="C274" i="1" s="1"/>
  <c r="E274" i="1"/>
  <c r="B274" i="1" s="1"/>
  <c r="D275" i="1"/>
  <c r="C275" i="1" s="1"/>
  <c r="E275" i="1"/>
  <c r="B275" i="1" s="1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2" i="4"/>
  <c r="F84" i="1" l="1"/>
  <c r="F85" i="1"/>
  <c r="E59" i="1"/>
  <c r="B59" i="1" s="1"/>
  <c r="E62" i="1"/>
  <c r="B62" i="1" s="1"/>
  <c r="E63" i="1"/>
  <c r="B63" i="1" s="1"/>
  <c r="E64" i="1"/>
  <c r="B64" i="1" s="1"/>
  <c r="E65" i="1"/>
  <c r="B65" i="1" s="1"/>
  <c r="E81" i="1"/>
  <c r="B81" i="1" s="1"/>
  <c r="E82" i="1"/>
  <c r="B82" i="1" s="1"/>
  <c r="E92" i="1"/>
  <c r="B92" i="1" s="1"/>
  <c r="E93" i="1"/>
  <c r="B93" i="1" s="1"/>
  <c r="E94" i="1"/>
  <c r="B94" i="1" s="1"/>
  <c r="E95" i="1"/>
  <c r="B95" i="1" s="1"/>
  <c r="E96" i="1"/>
  <c r="B96" i="1" s="1"/>
  <c r="E97" i="1"/>
  <c r="B97" i="1" s="1"/>
  <c r="E98" i="1"/>
  <c r="B98" i="1" s="1"/>
  <c r="E99" i="1"/>
  <c r="B99" i="1" s="1"/>
  <c r="E100" i="1"/>
  <c r="B100" i="1" s="1"/>
  <c r="E101" i="1"/>
  <c r="B101" i="1" s="1"/>
  <c r="E86" i="1"/>
  <c r="B86" i="1" s="1"/>
  <c r="E87" i="1"/>
  <c r="B87" i="1" s="1"/>
  <c r="E88" i="1"/>
  <c r="B88" i="1" s="1"/>
  <c r="E89" i="1"/>
  <c r="B89" i="1" s="1"/>
  <c r="E91" i="1"/>
  <c r="B91" i="1" s="1"/>
  <c r="E66" i="1"/>
  <c r="B66" i="1" s="1"/>
  <c r="E67" i="1"/>
  <c r="B67" i="1" s="1"/>
  <c r="E68" i="1"/>
  <c r="B68" i="1" s="1"/>
  <c r="E69" i="1"/>
  <c r="B69" i="1" s="1"/>
  <c r="E70" i="1"/>
  <c r="B70" i="1" s="1"/>
  <c r="E71" i="1"/>
  <c r="B71" i="1" s="1"/>
  <c r="E102" i="1"/>
  <c r="B102" i="1" s="1"/>
  <c r="E103" i="1"/>
  <c r="B103" i="1" s="1"/>
  <c r="E104" i="1"/>
  <c r="B104" i="1" s="1"/>
  <c r="E105" i="1"/>
  <c r="B105" i="1" s="1"/>
  <c r="E106" i="1"/>
  <c r="B106" i="1" s="1"/>
  <c r="E107" i="1"/>
  <c r="B107" i="1" s="1"/>
  <c r="E108" i="1"/>
  <c r="B108" i="1" s="1"/>
  <c r="E109" i="1"/>
  <c r="B109" i="1" s="1"/>
  <c r="E110" i="1"/>
  <c r="B110" i="1" s="1"/>
  <c r="E111" i="1"/>
  <c r="B111" i="1" s="1"/>
  <c r="E112" i="1"/>
  <c r="B112" i="1" s="1"/>
  <c r="E113" i="1"/>
  <c r="B113" i="1" s="1"/>
  <c r="E114" i="1"/>
  <c r="B114" i="1" s="1"/>
  <c r="E115" i="1"/>
  <c r="B115" i="1" s="1"/>
  <c r="E116" i="1"/>
  <c r="B116" i="1" s="1"/>
  <c r="E117" i="1"/>
  <c r="B117" i="1" s="1"/>
  <c r="E118" i="1"/>
  <c r="B118" i="1" s="1"/>
  <c r="E119" i="1"/>
  <c r="B119" i="1" s="1"/>
  <c r="E120" i="1"/>
  <c r="B120" i="1" s="1"/>
  <c r="E121" i="1"/>
  <c r="B121" i="1" s="1"/>
  <c r="E122" i="1"/>
  <c r="B122" i="1" s="1"/>
  <c r="E123" i="1"/>
  <c r="B123" i="1" s="1"/>
  <c r="E124" i="1"/>
  <c r="B124" i="1" s="1"/>
  <c r="E125" i="1"/>
  <c r="B125" i="1" s="1"/>
  <c r="E126" i="1"/>
  <c r="B126" i="1" s="1"/>
  <c r="E127" i="1"/>
  <c r="B127" i="1" s="1"/>
  <c r="E128" i="1"/>
  <c r="B128" i="1" s="1"/>
  <c r="E129" i="1"/>
  <c r="B129" i="1" s="1"/>
  <c r="E130" i="1"/>
  <c r="B130" i="1" s="1"/>
  <c r="E131" i="1"/>
  <c r="B131" i="1" s="1"/>
  <c r="E132" i="1"/>
  <c r="B132" i="1" s="1"/>
  <c r="E133" i="1"/>
  <c r="B133" i="1" s="1"/>
  <c r="E134" i="1"/>
  <c r="B134" i="1" s="1"/>
  <c r="E135" i="1"/>
  <c r="B135" i="1" s="1"/>
  <c r="E136" i="1"/>
  <c r="B136" i="1" s="1"/>
  <c r="E137" i="1"/>
  <c r="B137" i="1" s="1"/>
  <c r="E138" i="1"/>
  <c r="B138" i="1" s="1"/>
  <c r="E139" i="1"/>
  <c r="B139" i="1" s="1"/>
  <c r="E140" i="1"/>
  <c r="B140" i="1" s="1"/>
  <c r="E141" i="1"/>
  <c r="B141" i="1" s="1"/>
  <c r="E142" i="1"/>
  <c r="B142" i="1" s="1"/>
  <c r="E143" i="1"/>
  <c r="B143" i="1" s="1"/>
  <c r="E144" i="1"/>
  <c r="B144" i="1" s="1"/>
  <c r="E145" i="1"/>
  <c r="B145" i="1" s="1"/>
  <c r="E146" i="1"/>
  <c r="B146" i="1" s="1"/>
  <c r="E147" i="1"/>
  <c r="B147" i="1" s="1"/>
  <c r="E148" i="1"/>
  <c r="B148" i="1" s="1"/>
  <c r="E149" i="1"/>
  <c r="B149" i="1" s="1"/>
  <c r="E150" i="1"/>
  <c r="B150" i="1" s="1"/>
  <c r="E151" i="1"/>
  <c r="B151" i="1" s="1"/>
  <c r="E152" i="1"/>
  <c r="B152" i="1" s="1"/>
  <c r="E153" i="1"/>
  <c r="B153" i="1" s="1"/>
  <c r="E154" i="1"/>
  <c r="B154" i="1" s="1"/>
  <c r="E155" i="1"/>
  <c r="B155" i="1" s="1"/>
  <c r="E156" i="1"/>
  <c r="B156" i="1" s="1"/>
  <c r="E157" i="1"/>
  <c r="B157" i="1" s="1"/>
  <c r="E158" i="1"/>
  <c r="B158" i="1" s="1"/>
  <c r="E159" i="1"/>
  <c r="B159" i="1" s="1"/>
  <c r="E160" i="1"/>
  <c r="B160" i="1" s="1"/>
  <c r="E161" i="1"/>
  <c r="B161" i="1" s="1"/>
  <c r="E162" i="1"/>
  <c r="B162" i="1" s="1"/>
  <c r="E163" i="1"/>
  <c r="B163" i="1" s="1"/>
  <c r="E164" i="1"/>
  <c r="B164" i="1" s="1"/>
  <c r="E165" i="1"/>
  <c r="B165" i="1" s="1"/>
  <c r="E166" i="1"/>
  <c r="B166" i="1" s="1"/>
  <c r="E167" i="1"/>
  <c r="B167" i="1" s="1"/>
  <c r="E168" i="1"/>
  <c r="B168" i="1" s="1"/>
  <c r="E169" i="1"/>
  <c r="B169" i="1" s="1"/>
  <c r="E170" i="1"/>
  <c r="B170" i="1" s="1"/>
  <c r="E171" i="1"/>
  <c r="B171" i="1" s="1"/>
  <c r="E172" i="1"/>
  <c r="B172" i="1" s="1"/>
  <c r="E173" i="1"/>
  <c r="B173" i="1" s="1"/>
  <c r="E174" i="1"/>
  <c r="B174" i="1" s="1"/>
  <c r="E175" i="1"/>
  <c r="B175" i="1" s="1"/>
  <c r="E176" i="1"/>
  <c r="B176" i="1" s="1"/>
  <c r="E177" i="1"/>
  <c r="B177" i="1" s="1"/>
  <c r="E178" i="1"/>
  <c r="B178" i="1" s="1"/>
  <c r="E179" i="1"/>
  <c r="B179" i="1" s="1"/>
  <c r="E180" i="1"/>
  <c r="B180" i="1" s="1"/>
  <c r="E181" i="1"/>
  <c r="B181" i="1" s="1"/>
  <c r="E182" i="1"/>
  <c r="B182" i="1" s="1"/>
  <c r="E183" i="1"/>
  <c r="B183" i="1" s="1"/>
  <c r="E184" i="1"/>
  <c r="B184" i="1" s="1"/>
  <c r="E185" i="1"/>
  <c r="B185" i="1" s="1"/>
  <c r="E186" i="1"/>
  <c r="B186" i="1" s="1"/>
  <c r="E187" i="1"/>
  <c r="B187" i="1" s="1"/>
  <c r="E188" i="1"/>
  <c r="B188" i="1" s="1"/>
  <c r="E189" i="1"/>
  <c r="B189" i="1" s="1"/>
  <c r="E190" i="1"/>
  <c r="B190" i="1" s="1"/>
  <c r="E191" i="1"/>
  <c r="B191" i="1" s="1"/>
  <c r="E192" i="1"/>
  <c r="B192" i="1" s="1"/>
  <c r="E193" i="1"/>
  <c r="B193" i="1" s="1"/>
  <c r="E194" i="1"/>
  <c r="B194" i="1" s="1"/>
  <c r="E195" i="1"/>
  <c r="B195" i="1" s="1"/>
  <c r="E196" i="1"/>
  <c r="B196" i="1" s="1"/>
  <c r="E197" i="1"/>
  <c r="B197" i="1" s="1"/>
  <c r="E198" i="1"/>
  <c r="B198" i="1" s="1"/>
  <c r="E199" i="1"/>
  <c r="B199" i="1" s="1"/>
  <c r="E200" i="1"/>
  <c r="B200" i="1" s="1"/>
  <c r="E201" i="1"/>
  <c r="B201" i="1" s="1"/>
  <c r="E202" i="1"/>
  <c r="B202" i="1" s="1"/>
  <c r="E203" i="1"/>
  <c r="B203" i="1" s="1"/>
  <c r="E204" i="1"/>
  <c r="B204" i="1" s="1"/>
  <c r="E205" i="1"/>
  <c r="B205" i="1" s="1"/>
  <c r="E206" i="1"/>
  <c r="B206" i="1" s="1"/>
  <c r="E207" i="1"/>
  <c r="B207" i="1" s="1"/>
  <c r="E208" i="1"/>
  <c r="B208" i="1" s="1"/>
  <c r="E209" i="1"/>
  <c r="B209" i="1" s="1"/>
  <c r="E210" i="1"/>
  <c r="B210" i="1" s="1"/>
  <c r="E211" i="1"/>
  <c r="B211" i="1" s="1"/>
  <c r="E212" i="1"/>
  <c r="B212" i="1" s="1"/>
  <c r="E213" i="1"/>
  <c r="B213" i="1" s="1"/>
  <c r="E214" i="1"/>
  <c r="B214" i="1" s="1"/>
  <c r="E215" i="1"/>
  <c r="B215" i="1" s="1"/>
  <c r="E216" i="1"/>
  <c r="B216" i="1" s="1"/>
  <c r="E217" i="1"/>
  <c r="B217" i="1" s="1"/>
  <c r="E218" i="1"/>
  <c r="B218" i="1" s="1"/>
  <c r="E219" i="1"/>
  <c r="B219" i="1" s="1"/>
  <c r="E220" i="1"/>
  <c r="B220" i="1" s="1"/>
  <c r="E221" i="1"/>
  <c r="B221" i="1" s="1"/>
  <c r="E222" i="1"/>
  <c r="B222" i="1" s="1"/>
  <c r="E223" i="1"/>
  <c r="B223" i="1" s="1"/>
  <c r="E224" i="1"/>
  <c r="B224" i="1" s="1"/>
  <c r="E225" i="1"/>
  <c r="B225" i="1" s="1"/>
  <c r="E226" i="1"/>
  <c r="B226" i="1" s="1"/>
  <c r="E227" i="1"/>
  <c r="B227" i="1" s="1"/>
  <c r="E228" i="1"/>
  <c r="B228" i="1" s="1"/>
  <c r="E229" i="1"/>
  <c r="B229" i="1" s="1"/>
  <c r="E230" i="1"/>
  <c r="B230" i="1" s="1"/>
  <c r="E231" i="1"/>
  <c r="B231" i="1" s="1"/>
  <c r="E232" i="1"/>
  <c r="B232" i="1" s="1"/>
  <c r="E233" i="1"/>
  <c r="B233" i="1" s="1"/>
  <c r="E234" i="1"/>
  <c r="B234" i="1" s="1"/>
  <c r="E235" i="1"/>
  <c r="B235" i="1" s="1"/>
  <c r="E236" i="1"/>
  <c r="B236" i="1" s="1"/>
  <c r="E237" i="1"/>
  <c r="B237" i="1" s="1"/>
  <c r="E238" i="1"/>
  <c r="B238" i="1" s="1"/>
  <c r="E239" i="1"/>
  <c r="B239" i="1" s="1"/>
  <c r="E240" i="1"/>
  <c r="B240" i="1" s="1"/>
  <c r="E241" i="1"/>
  <c r="B241" i="1" s="1"/>
  <c r="E242" i="1"/>
  <c r="B242" i="1" s="1"/>
  <c r="E243" i="1"/>
  <c r="B243" i="1" s="1"/>
  <c r="E244" i="1"/>
  <c r="B244" i="1" s="1"/>
  <c r="E245" i="1"/>
  <c r="B245" i="1" s="1"/>
  <c r="E246" i="1"/>
  <c r="B246" i="1" s="1"/>
  <c r="E247" i="1"/>
  <c r="B247" i="1" s="1"/>
  <c r="E248" i="1"/>
  <c r="B248" i="1" s="1"/>
  <c r="E249" i="1"/>
  <c r="B249" i="1" s="1"/>
  <c r="E250" i="1"/>
  <c r="B250" i="1" s="1"/>
  <c r="E251" i="1"/>
  <c r="B251" i="1" s="1"/>
  <c r="E252" i="1"/>
  <c r="B252" i="1" s="1"/>
  <c r="E253" i="1"/>
  <c r="B253" i="1" s="1"/>
  <c r="E254" i="1"/>
  <c r="B254" i="1" s="1"/>
  <c r="E255" i="1"/>
  <c r="B255" i="1" s="1"/>
  <c r="E256" i="1"/>
  <c r="B256" i="1" s="1"/>
  <c r="E257" i="1"/>
  <c r="B257" i="1" s="1"/>
  <c r="E258" i="1"/>
  <c r="B258" i="1" s="1"/>
  <c r="E259" i="1"/>
  <c r="B259" i="1" s="1"/>
  <c r="E260" i="1"/>
  <c r="B260" i="1" s="1"/>
  <c r="E261" i="1"/>
  <c r="B261" i="1" s="1"/>
  <c r="E262" i="1"/>
  <c r="B262" i="1" s="1"/>
  <c r="E263" i="1"/>
  <c r="B263" i="1" s="1"/>
  <c r="E264" i="1"/>
  <c r="B264" i="1" s="1"/>
  <c r="E265" i="1"/>
  <c r="B265" i="1" s="1"/>
  <c r="E266" i="1"/>
  <c r="B266" i="1" s="1"/>
  <c r="E267" i="1"/>
  <c r="B267" i="1" s="1"/>
  <c r="E268" i="1"/>
  <c r="B268" i="1" s="1"/>
  <c r="E40" i="1"/>
  <c r="B40" i="1" s="1"/>
  <c r="E90" i="1"/>
  <c r="B90" i="1" s="1"/>
  <c r="E42" i="1"/>
  <c r="B42" i="1" s="1"/>
  <c r="E43" i="1"/>
  <c r="B43" i="1" s="1"/>
  <c r="E44" i="1"/>
  <c r="B44" i="1" s="1"/>
  <c r="E45" i="1"/>
  <c r="B45" i="1" s="1"/>
  <c r="E46" i="1"/>
  <c r="B46" i="1" s="1"/>
  <c r="E73" i="1"/>
  <c r="B73" i="1" s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6" i="1"/>
  <c r="F83" i="1"/>
  <c r="F17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0" i="1"/>
  <c r="F90" i="1"/>
  <c r="F42" i="1"/>
  <c r="F43" i="1"/>
  <c r="F45" i="1"/>
  <c r="F46" i="1"/>
  <c r="F48" i="1"/>
  <c r="F49" i="1"/>
  <c r="F50" i="1"/>
  <c r="F51" i="1"/>
  <c r="F52" i="1"/>
  <c r="F53" i="1"/>
  <c r="F54" i="1"/>
  <c r="F55" i="1"/>
  <c r="F56" i="1"/>
  <c r="F57" i="1"/>
  <c r="F60" i="1"/>
  <c r="F61" i="1"/>
  <c r="F47" i="1"/>
  <c r="F58" i="1"/>
  <c r="F59" i="1"/>
  <c r="F62" i="1"/>
  <c r="F63" i="1"/>
  <c r="F64" i="1"/>
  <c r="F65" i="1"/>
  <c r="F81" i="1"/>
  <c r="F82" i="1"/>
  <c r="F92" i="1"/>
  <c r="F93" i="1"/>
  <c r="F94" i="1"/>
  <c r="F95" i="1"/>
  <c r="F96" i="1"/>
  <c r="F97" i="1"/>
  <c r="F98" i="1"/>
  <c r="F99" i="1"/>
  <c r="F100" i="1"/>
  <c r="F101" i="1"/>
  <c r="F86" i="1"/>
  <c r="F87" i="1"/>
  <c r="F88" i="1"/>
  <c r="F89" i="1"/>
  <c r="F91" i="1"/>
  <c r="F66" i="1"/>
  <c r="F67" i="1"/>
  <c r="F68" i="1"/>
  <c r="F102" i="1"/>
  <c r="F103" i="1"/>
  <c r="F104" i="1"/>
  <c r="F105" i="1"/>
  <c r="F106" i="1"/>
  <c r="F111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40" i="1"/>
  <c r="F141" i="1"/>
  <c r="F143" i="1"/>
  <c r="F144" i="1"/>
  <c r="F145" i="1"/>
  <c r="F146" i="1"/>
  <c r="F158" i="1"/>
  <c r="F159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D268" i="1"/>
  <c r="C268" i="1" s="1"/>
  <c r="D267" i="1"/>
  <c r="C267" i="1" s="1"/>
  <c r="D266" i="1"/>
  <c r="C266" i="1" s="1"/>
  <c r="D265" i="1"/>
  <c r="C265" i="1" s="1"/>
  <c r="D264" i="1"/>
  <c r="C264" i="1" s="1"/>
  <c r="D263" i="1"/>
  <c r="C263" i="1" s="1"/>
  <c r="D262" i="1"/>
  <c r="C262" i="1" s="1"/>
  <c r="D261" i="1"/>
  <c r="C261" i="1" s="1"/>
  <c r="D260" i="1"/>
  <c r="C260" i="1" s="1"/>
  <c r="D259" i="1"/>
  <c r="C259" i="1" s="1"/>
  <c r="D258" i="1"/>
  <c r="C258" i="1" s="1"/>
  <c r="D257" i="1"/>
  <c r="C257" i="1" s="1"/>
  <c r="D256" i="1"/>
  <c r="C256" i="1" s="1"/>
  <c r="D255" i="1"/>
  <c r="C255" i="1" s="1"/>
  <c r="D254" i="1"/>
  <c r="C254" i="1" s="1"/>
  <c r="D253" i="1"/>
  <c r="C253" i="1" s="1"/>
  <c r="D252" i="1"/>
  <c r="C252" i="1" s="1"/>
  <c r="D251" i="1"/>
  <c r="C251" i="1" s="1"/>
  <c r="D250" i="1"/>
  <c r="C250" i="1" s="1"/>
  <c r="D249" i="1"/>
  <c r="C249" i="1" s="1"/>
  <c r="D248" i="1"/>
  <c r="C248" i="1" s="1"/>
  <c r="D247" i="1"/>
  <c r="C247" i="1" s="1"/>
  <c r="D246" i="1"/>
  <c r="C246" i="1" s="1"/>
  <c r="D245" i="1"/>
  <c r="C245" i="1" s="1"/>
  <c r="D244" i="1"/>
  <c r="C244" i="1" s="1"/>
  <c r="D243" i="1"/>
  <c r="C243" i="1" s="1"/>
  <c r="D242" i="1"/>
  <c r="C242" i="1" s="1"/>
  <c r="D241" i="1"/>
  <c r="C241" i="1" s="1"/>
  <c r="D240" i="1"/>
  <c r="C240" i="1" s="1"/>
  <c r="D239" i="1"/>
  <c r="C239" i="1" s="1"/>
  <c r="D238" i="1"/>
  <c r="C238" i="1" s="1"/>
  <c r="D237" i="1"/>
  <c r="C237" i="1" s="1"/>
  <c r="D236" i="1"/>
  <c r="C236" i="1" s="1"/>
  <c r="D235" i="1"/>
  <c r="C235" i="1" s="1"/>
  <c r="D234" i="1"/>
  <c r="C234" i="1" s="1"/>
  <c r="D233" i="1"/>
  <c r="C233" i="1" s="1"/>
  <c r="D232" i="1"/>
  <c r="C232" i="1" s="1"/>
  <c r="D231" i="1"/>
  <c r="C231" i="1" s="1"/>
  <c r="D230" i="1"/>
  <c r="C230" i="1" s="1"/>
  <c r="D229" i="1"/>
  <c r="C229" i="1" s="1"/>
  <c r="D228" i="1"/>
  <c r="C228" i="1" s="1"/>
  <c r="D227" i="1"/>
  <c r="C227" i="1" s="1"/>
  <c r="D226" i="1"/>
  <c r="C226" i="1" s="1"/>
  <c r="D225" i="1"/>
  <c r="C225" i="1" s="1"/>
  <c r="D224" i="1"/>
  <c r="C224" i="1" s="1"/>
  <c r="D223" i="1"/>
  <c r="C223" i="1" s="1"/>
  <c r="D222" i="1"/>
  <c r="C222" i="1" s="1"/>
  <c r="D221" i="1"/>
  <c r="C221" i="1" s="1"/>
  <c r="D220" i="1"/>
  <c r="C220" i="1" s="1"/>
  <c r="D219" i="1"/>
  <c r="C219" i="1" s="1"/>
  <c r="D218" i="1"/>
  <c r="C218" i="1" s="1"/>
  <c r="D217" i="1"/>
  <c r="C217" i="1" s="1"/>
  <c r="D216" i="1"/>
  <c r="C216" i="1" s="1"/>
  <c r="D215" i="1"/>
  <c r="C215" i="1" s="1"/>
  <c r="D214" i="1"/>
  <c r="C214" i="1" s="1"/>
  <c r="D213" i="1"/>
  <c r="C213" i="1" s="1"/>
  <c r="D212" i="1"/>
  <c r="C212" i="1" s="1"/>
  <c r="D211" i="1"/>
  <c r="C211" i="1" s="1"/>
  <c r="D210" i="1"/>
  <c r="C210" i="1" s="1"/>
  <c r="D209" i="1"/>
  <c r="C209" i="1" s="1"/>
  <c r="D208" i="1"/>
  <c r="C208" i="1" s="1"/>
  <c r="D207" i="1"/>
  <c r="C207" i="1" s="1"/>
  <c r="D206" i="1"/>
  <c r="C206" i="1" s="1"/>
  <c r="D205" i="1"/>
  <c r="C205" i="1" s="1"/>
  <c r="D204" i="1"/>
  <c r="C204" i="1" s="1"/>
  <c r="D203" i="1"/>
  <c r="C203" i="1" s="1"/>
  <c r="D202" i="1"/>
  <c r="C202" i="1" s="1"/>
  <c r="D201" i="1"/>
  <c r="C201" i="1" s="1"/>
  <c r="D200" i="1"/>
  <c r="C200" i="1" s="1"/>
  <c r="D199" i="1"/>
  <c r="C199" i="1" s="1"/>
  <c r="D198" i="1"/>
  <c r="C198" i="1" s="1"/>
  <c r="D197" i="1"/>
  <c r="C197" i="1" s="1"/>
  <c r="D196" i="1"/>
  <c r="C196" i="1" s="1"/>
  <c r="D195" i="1"/>
  <c r="C195" i="1" s="1"/>
  <c r="D194" i="1"/>
  <c r="C194" i="1" s="1"/>
  <c r="D193" i="1"/>
  <c r="C193" i="1" s="1"/>
  <c r="D192" i="1"/>
  <c r="C192" i="1" s="1"/>
  <c r="D191" i="1"/>
  <c r="C191" i="1" s="1"/>
  <c r="D190" i="1"/>
  <c r="C190" i="1" s="1"/>
  <c r="D189" i="1"/>
  <c r="C189" i="1" s="1"/>
  <c r="D188" i="1"/>
  <c r="C188" i="1" s="1"/>
  <c r="D187" i="1"/>
  <c r="C187" i="1" s="1"/>
  <c r="D186" i="1"/>
  <c r="C186" i="1" s="1"/>
  <c r="D185" i="1"/>
  <c r="C185" i="1" s="1"/>
  <c r="D184" i="1"/>
  <c r="C184" i="1" s="1"/>
  <c r="D183" i="1"/>
  <c r="C183" i="1" s="1"/>
  <c r="D182" i="1"/>
  <c r="C182" i="1" s="1"/>
  <c r="D181" i="1"/>
  <c r="C181" i="1" s="1"/>
  <c r="D180" i="1"/>
  <c r="C180" i="1" s="1"/>
  <c r="D179" i="1"/>
  <c r="C179" i="1" s="1"/>
  <c r="D178" i="1"/>
  <c r="C178" i="1" s="1"/>
  <c r="D177" i="1"/>
  <c r="C177" i="1" s="1"/>
  <c r="D176" i="1"/>
  <c r="C176" i="1" s="1"/>
  <c r="D175" i="1"/>
  <c r="C175" i="1" s="1"/>
  <c r="D174" i="1"/>
  <c r="C174" i="1" s="1"/>
  <c r="D173" i="1"/>
  <c r="C173" i="1" s="1"/>
  <c r="D172" i="1"/>
  <c r="C172" i="1" s="1"/>
  <c r="D171" i="1"/>
  <c r="C171" i="1" s="1"/>
  <c r="D170" i="1"/>
  <c r="C170" i="1" s="1"/>
  <c r="D169" i="1"/>
  <c r="C169" i="1" s="1"/>
  <c r="D168" i="1"/>
  <c r="C168" i="1" s="1"/>
  <c r="D167" i="1"/>
  <c r="C167" i="1" s="1"/>
  <c r="D166" i="1"/>
  <c r="C166" i="1" s="1"/>
  <c r="D165" i="1"/>
  <c r="C165" i="1" s="1"/>
  <c r="D164" i="1"/>
  <c r="C164" i="1" s="1"/>
  <c r="D163" i="1"/>
  <c r="C163" i="1" s="1"/>
  <c r="D162" i="1"/>
  <c r="C162" i="1" s="1"/>
  <c r="D161" i="1"/>
  <c r="C161" i="1" s="1"/>
  <c r="D160" i="1"/>
  <c r="C160" i="1" s="1"/>
  <c r="D159" i="1"/>
  <c r="C159" i="1" s="1"/>
  <c r="D158" i="1"/>
  <c r="C158" i="1" s="1"/>
  <c r="D157" i="1"/>
  <c r="C157" i="1" s="1"/>
  <c r="D156" i="1"/>
  <c r="C156" i="1" s="1"/>
  <c r="D155" i="1"/>
  <c r="C155" i="1" s="1"/>
  <c r="D154" i="1"/>
  <c r="C154" i="1" s="1"/>
  <c r="D153" i="1"/>
  <c r="C153" i="1" s="1"/>
  <c r="D152" i="1"/>
  <c r="C152" i="1" s="1"/>
  <c r="D151" i="1"/>
  <c r="C151" i="1" s="1"/>
  <c r="D150" i="1"/>
  <c r="C150" i="1" s="1"/>
  <c r="D149" i="1"/>
  <c r="C149" i="1" s="1"/>
  <c r="D148" i="1"/>
  <c r="C148" i="1" s="1"/>
  <c r="D147" i="1"/>
  <c r="C147" i="1" s="1"/>
  <c r="D146" i="1"/>
  <c r="C146" i="1" s="1"/>
  <c r="D145" i="1"/>
  <c r="C145" i="1" s="1"/>
  <c r="D144" i="1"/>
  <c r="C144" i="1" s="1"/>
  <c r="D143" i="1"/>
  <c r="C143" i="1" s="1"/>
  <c r="D142" i="1"/>
  <c r="C142" i="1" s="1"/>
  <c r="D141" i="1"/>
  <c r="C141" i="1" s="1"/>
  <c r="D140" i="1"/>
  <c r="C140" i="1" s="1"/>
  <c r="D139" i="1"/>
  <c r="C139" i="1" s="1"/>
  <c r="D138" i="1"/>
  <c r="C138" i="1" s="1"/>
  <c r="D137" i="1"/>
  <c r="C137" i="1" s="1"/>
  <c r="D136" i="1"/>
  <c r="C136" i="1" s="1"/>
  <c r="D135" i="1"/>
  <c r="C135" i="1" s="1"/>
  <c r="D134" i="1"/>
  <c r="C134" i="1" s="1"/>
  <c r="D133" i="1"/>
  <c r="C133" i="1" s="1"/>
  <c r="D132" i="1"/>
  <c r="C132" i="1" s="1"/>
  <c r="D131" i="1"/>
  <c r="C131" i="1" s="1"/>
  <c r="D130" i="1"/>
  <c r="C130" i="1" s="1"/>
  <c r="D129" i="1"/>
  <c r="C129" i="1" s="1"/>
  <c r="D128" i="1"/>
  <c r="C128" i="1" s="1"/>
  <c r="D127" i="1"/>
  <c r="C127" i="1" s="1"/>
  <c r="D126" i="1"/>
  <c r="C126" i="1" s="1"/>
  <c r="D125" i="1"/>
  <c r="C125" i="1" s="1"/>
  <c r="D124" i="1"/>
  <c r="C124" i="1" s="1"/>
  <c r="D123" i="1"/>
  <c r="C123" i="1" s="1"/>
  <c r="D122" i="1"/>
  <c r="C122" i="1" s="1"/>
  <c r="D121" i="1"/>
  <c r="C121" i="1" s="1"/>
  <c r="D120" i="1"/>
  <c r="C120" i="1" s="1"/>
  <c r="D119" i="1"/>
  <c r="C119" i="1" s="1"/>
  <c r="D118" i="1"/>
  <c r="C118" i="1" s="1"/>
  <c r="D117" i="1"/>
  <c r="C117" i="1" s="1"/>
  <c r="D116" i="1"/>
  <c r="C116" i="1" s="1"/>
  <c r="D115" i="1"/>
  <c r="C115" i="1" s="1"/>
  <c r="D114" i="1"/>
  <c r="C114" i="1" s="1"/>
  <c r="D113" i="1"/>
  <c r="C113" i="1" s="1"/>
  <c r="D112" i="1"/>
  <c r="C112" i="1" s="1"/>
  <c r="D111" i="1"/>
  <c r="C111" i="1" s="1"/>
  <c r="D110" i="1"/>
  <c r="C110" i="1" s="1"/>
  <c r="D109" i="1"/>
  <c r="C109" i="1" s="1"/>
  <c r="D108" i="1"/>
  <c r="C108" i="1" s="1"/>
  <c r="D107" i="1"/>
  <c r="C107" i="1" s="1"/>
  <c r="D106" i="1"/>
  <c r="C106" i="1" s="1"/>
  <c r="D105" i="1"/>
  <c r="C105" i="1" s="1"/>
  <c r="D104" i="1"/>
  <c r="C104" i="1" s="1"/>
  <c r="D103" i="1"/>
  <c r="C103" i="1" s="1"/>
  <c r="D102" i="1"/>
  <c r="C102" i="1" s="1"/>
  <c r="D71" i="1"/>
  <c r="C71" i="1" s="1"/>
  <c r="D70" i="1"/>
  <c r="C70" i="1" s="1"/>
  <c r="D69" i="1"/>
  <c r="C69" i="1" s="1"/>
  <c r="D68" i="1"/>
  <c r="C68" i="1" s="1"/>
  <c r="D67" i="1"/>
  <c r="C67" i="1" s="1"/>
  <c r="D66" i="1"/>
  <c r="C66" i="1" s="1"/>
  <c r="D91" i="1"/>
  <c r="C91" i="1" s="1"/>
  <c r="D89" i="1"/>
  <c r="C89" i="1" s="1"/>
  <c r="D88" i="1"/>
  <c r="C88" i="1" s="1"/>
  <c r="D87" i="1"/>
  <c r="C87" i="1" s="1"/>
  <c r="D86" i="1"/>
  <c r="C86" i="1" s="1"/>
  <c r="D101" i="1"/>
  <c r="C101" i="1" s="1"/>
  <c r="D100" i="1"/>
  <c r="C100" i="1" s="1"/>
  <c r="D99" i="1"/>
  <c r="C99" i="1" s="1"/>
  <c r="D98" i="1"/>
  <c r="C98" i="1" s="1"/>
  <c r="D97" i="1"/>
  <c r="C97" i="1" s="1"/>
  <c r="D96" i="1"/>
  <c r="C96" i="1" s="1"/>
  <c r="D95" i="1"/>
  <c r="C95" i="1" s="1"/>
  <c r="D94" i="1"/>
  <c r="C94" i="1" s="1"/>
  <c r="D93" i="1"/>
  <c r="C93" i="1" s="1"/>
  <c r="D92" i="1"/>
  <c r="C92" i="1" s="1"/>
  <c r="D82" i="1"/>
  <c r="C82" i="1" s="1"/>
  <c r="D81" i="1"/>
  <c r="C81" i="1" s="1"/>
  <c r="D65" i="1"/>
  <c r="C65" i="1" s="1"/>
  <c r="D64" i="1"/>
  <c r="C64" i="1" s="1"/>
  <c r="D63" i="1"/>
  <c r="C63" i="1" s="1"/>
  <c r="D62" i="1"/>
  <c r="C62" i="1" s="1"/>
  <c r="D59" i="1"/>
  <c r="C59" i="1" s="1"/>
  <c r="E58" i="1"/>
  <c r="B58" i="1" s="1"/>
  <c r="D58" i="1"/>
  <c r="C58" i="1" s="1"/>
  <c r="E47" i="1"/>
  <c r="B47" i="1" s="1"/>
  <c r="D47" i="1"/>
  <c r="C47" i="1" s="1"/>
  <c r="E61" i="1"/>
  <c r="B61" i="1" s="1"/>
  <c r="D61" i="1"/>
  <c r="C61" i="1" s="1"/>
  <c r="E60" i="1"/>
  <c r="B60" i="1" s="1"/>
  <c r="D60" i="1"/>
  <c r="C60" i="1" s="1"/>
  <c r="E57" i="1"/>
  <c r="B57" i="1" s="1"/>
  <c r="D57" i="1"/>
  <c r="C57" i="1" s="1"/>
  <c r="E56" i="1"/>
  <c r="B56" i="1" s="1"/>
  <c r="D56" i="1"/>
  <c r="C56" i="1" s="1"/>
  <c r="E55" i="1"/>
  <c r="B55" i="1" s="1"/>
  <c r="D55" i="1"/>
  <c r="C55" i="1" s="1"/>
  <c r="E54" i="1"/>
  <c r="B54" i="1" s="1"/>
  <c r="D54" i="1"/>
  <c r="C54" i="1" s="1"/>
  <c r="E53" i="1"/>
  <c r="B53" i="1" s="1"/>
  <c r="D53" i="1"/>
  <c r="C53" i="1" s="1"/>
  <c r="E52" i="1"/>
  <c r="B52" i="1" s="1"/>
  <c r="D52" i="1"/>
  <c r="C52" i="1" s="1"/>
  <c r="E51" i="1"/>
  <c r="B51" i="1" s="1"/>
  <c r="D51" i="1"/>
  <c r="C51" i="1" s="1"/>
  <c r="E50" i="1"/>
  <c r="B50" i="1" s="1"/>
  <c r="D50" i="1"/>
  <c r="C50" i="1" s="1"/>
  <c r="E49" i="1"/>
  <c r="B49" i="1" s="1"/>
  <c r="D49" i="1"/>
  <c r="C49" i="1" s="1"/>
  <c r="E48" i="1"/>
  <c r="B48" i="1" s="1"/>
  <c r="D48" i="1"/>
  <c r="C48" i="1" s="1"/>
  <c r="D46" i="1"/>
  <c r="C46" i="1" s="1"/>
  <c r="D45" i="1"/>
  <c r="C45" i="1" s="1"/>
  <c r="D44" i="1"/>
  <c r="C44" i="1" s="1"/>
  <c r="D43" i="1"/>
  <c r="C43" i="1" s="1"/>
  <c r="D42" i="1"/>
  <c r="C42" i="1" s="1"/>
  <c r="D90" i="1"/>
  <c r="C90" i="1" s="1"/>
  <c r="D40" i="1"/>
  <c r="C40" i="1" s="1"/>
  <c r="E41" i="1"/>
  <c r="B41" i="1" s="1"/>
  <c r="D41" i="1"/>
  <c r="C41" i="1" s="1"/>
  <c r="E39" i="1"/>
  <c r="B39" i="1" s="1"/>
  <c r="D39" i="1"/>
  <c r="C39" i="1" s="1"/>
  <c r="E38" i="1"/>
  <c r="B38" i="1" s="1"/>
  <c r="D38" i="1"/>
  <c r="C38" i="1" s="1"/>
  <c r="E37" i="1"/>
  <c r="B37" i="1" s="1"/>
  <c r="D37" i="1"/>
  <c r="C37" i="1" s="1"/>
  <c r="E36" i="1"/>
  <c r="B36" i="1" s="1"/>
  <c r="D36" i="1"/>
  <c r="C36" i="1" s="1"/>
  <c r="E35" i="1"/>
  <c r="B35" i="1" s="1"/>
  <c r="D35" i="1"/>
  <c r="C35" i="1" s="1"/>
  <c r="E34" i="1"/>
  <c r="B34" i="1" s="1"/>
  <c r="D34" i="1"/>
  <c r="C34" i="1" s="1"/>
  <c r="E33" i="1"/>
  <c r="B33" i="1" s="1"/>
  <c r="D33" i="1"/>
  <c r="C33" i="1" s="1"/>
  <c r="E32" i="1"/>
  <c r="B32" i="1" s="1"/>
  <c r="D32" i="1"/>
  <c r="C32" i="1" s="1"/>
  <c r="E31" i="1"/>
  <c r="B31" i="1" s="1"/>
  <c r="D31" i="1"/>
  <c r="C31" i="1" s="1"/>
  <c r="E80" i="1"/>
  <c r="B80" i="1" s="1"/>
  <c r="D80" i="1"/>
  <c r="C80" i="1" s="1"/>
  <c r="E30" i="1"/>
  <c r="B30" i="1" s="1"/>
  <c r="D30" i="1"/>
  <c r="C30" i="1" s="1"/>
  <c r="E29" i="1"/>
  <c r="B29" i="1" s="1"/>
  <c r="D29" i="1"/>
  <c r="C29" i="1" s="1"/>
  <c r="E28" i="1"/>
  <c r="B28" i="1" s="1"/>
  <c r="D28" i="1"/>
  <c r="C28" i="1" s="1"/>
  <c r="E27" i="1"/>
  <c r="B27" i="1" s="1"/>
  <c r="D27" i="1"/>
  <c r="C27" i="1" s="1"/>
  <c r="E26" i="1"/>
  <c r="B26" i="1" s="1"/>
  <c r="D26" i="1"/>
  <c r="C26" i="1" s="1"/>
  <c r="E25" i="1"/>
  <c r="B25" i="1" s="1"/>
  <c r="D25" i="1"/>
  <c r="C25" i="1" s="1"/>
  <c r="E24" i="1"/>
  <c r="B24" i="1" s="1"/>
  <c r="D24" i="1"/>
  <c r="C24" i="1" s="1"/>
  <c r="E23" i="1"/>
  <c r="B23" i="1" s="1"/>
  <c r="D23" i="1"/>
  <c r="C23" i="1" s="1"/>
  <c r="E22" i="1"/>
  <c r="B22" i="1" s="1"/>
  <c r="D22" i="1"/>
  <c r="C22" i="1" s="1"/>
  <c r="E21" i="1"/>
  <c r="B21" i="1" s="1"/>
  <c r="D21" i="1"/>
  <c r="C21" i="1" s="1"/>
  <c r="E20" i="1"/>
  <c r="B20" i="1" s="1"/>
  <c r="D20" i="1"/>
  <c r="C20" i="1" s="1"/>
  <c r="E19" i="1"/>
  <c r="B19" i="1" s="1"/>
  <c r="D19" i="1"/>
  <c r="C19" i="1" s="1"/>
  <c r="E78" i="1"/>
  <c r="B78" i="1" s="1"/>
  <c r="D78" i="1"/>
  <c r="C78" i="1" s="1"/>
  <c r="E77" i="1"/>
  <c r="B77" i="1" s="1"/>
  <c r="D77" i="1"/>
  <c r="C77" i="1" s="1"/>
  <c r="E76" i="1"/>
  <c r="B76" i="1" s="1"/>
  <c r="D76" i="1"/>
  <c r="C76" i="1" s="1"/>
  <c r="E79" i="1"/>
  <c r="B79" i="1" s="1"/>
  <c r="D79" i="1"/>
  <c r="C79" i="1" s="1"/>
  <c r="E85" i="1"/>
  <c r="B85" i="1" s="1"/>
  <c r="D85" i="1"/>
  <c r="C85" i="1" s="1"/>
  <c r="E84" i="1"/>
  <c r="B84" i="1" s="1"/>
  <c r="D84" i="1"/>
  <c r="C84" i="1" s="1"/>
  <c r="E18" i="1"/>
  <c r="B18" i="1" s="1"/>
  <c r="D18" i="1"/>
  <c r="C18" i="1" s="1"/>
  <c r="E17" i="1"/>
  <c r="B17" i="1" s="1"/>
  <c r="D17" i="1"/>
  <c r="C17" i="1" s="1"/>
  <c r="E83" i="1"/>
  <c r="B83" i="1" s="1"/>
  <c r="D83" i="1"/>
  <c r="C83" i="1" s="1"/>
  <c r="E75" i="1"/>
  <c r="B75" i="1" s="1"/>
  <c r="D75" i="1"/>
  <c r="C75" i="1" s="1"/>
  <c r="E74" i="1"/>
  <c r="B74" i="1" s="1"/>
  <c r="D74" i="1"/>
  <c r="C74" i="1" s="1"/>
  <c r="D73" i="1"/>
  <c r="C73" i="1" s="1"/>
  <c r="E72" i="1"/>
  <c r="B72" i="1" s="1"/>
  <c r="D72" i="1"/>
  <c r="C72" i="1" s="1"/>
  <c r="E16" i="1"/>
  <c r="B16" i="1" s="1"/>
  <c r="D16" i="1"/>
  <c r="C16" i="1" s="1"/>
  <c r="E14" i="1"/>
  <c r="B14" i="1" s="1"/>
  <c r="D14" i="1"/>
  <c r="C14" i="1" s="1"/>
  <c r="E13" i="1"/>
  <c r="B13" i="1" s="1"/>
  <c r="D13" i="1"/>
  <c r="C13" i="1" s="1"/>
  <c r="E12" i="1"/>
  <c r="B12" i="1" s="1"/>
  <c r="D12" i="1"/>
  <c r="C12" i="1" s="1"/>
  <c r="E11" i="1"/>
  <c r="B11" i="1" s="1"/>
  <c r="D11" i="1"/>
  <c r="C11" i="1" s="1"/>
  <c r="E10" i="1"/>
  <c r="B10" i="1" s="1"/>
  <c r="D10" i="1"/>
  <c r="C10" i="1" s="1"/>
  <c r="E9" i="1"/>
  <c r="B9" i="1" s="1"/>
  <c r="D9" i="1"/>
  <c r="C9" i="1" s="1"/>
  <c r="E8" i="1"/>
  <c r="B8" i="1" s="1"/>
  <c r="D8" i="1"/>
  <c r="C8" i="1" s="1"/>
  <c r="E7" i="1"/>
  <c r="B7" i="1" s="1"/>
  <c r="D7" i="1"/>
  <c r="C7" i="1" s="1"/>
  <c r="E6" i="1"/>
  <c r="B6" i="1" s="1"/>
  <c r="D6" i="1"/>
  <c r="C6" i="1" s="1"/>
  <c r="E5" i="1"/>
  <c r="B5" i="1" s="1"/>
  <c r="D5" i="1"/>
  <c r="C5" i="1" s="1"/>
  <c r="E4" i="1"/>
  <c r="B4" i="1" s="1"/>
  <c r="D4" i="1"/>
  <c r="C4" i="1" s="1"/>
  <c r="E3" i="1"/>
  <c r="B3" i="1" s="1"/>
  <c r="D3" i="1"/>
  <c r="C3" i="1" s="1"/>
  <c r="E2" i="1"/>
  <c r="B2" i="1" s="1"/>
  <c r="D2" i="1"/>
  <c r="C2" i="1" s="1"/>
  <c r="F15" i="1"/>
  <c r="E15" i="1"/>
  <c r="B15" i="1" s="1"/>
  <c r="D15" i="1"/>
  <c r="C15" i="1" s="1"/>
  <c r="C7" i="5" l="1"/>
  <c r="B4" i="5"/>
  <c r="B3" i="5"/>
  <c r="C9" i="5"/>
  <c r="C3" i="5"/>
  <c r="B13" i="5"/>
  <c r="B11" i="5"/>
  <c r="B9" i="5"/>
  <c r="B7" i="5"/>
  <c r="B5" i="5"/>
  <c r="C11" i="5"/>
  <c r="C5" i="5"/>
  <c r="C14" i="5"/>
  <c r="C12" i="5"/>
  <c r="C10" i="5"/>
  <c r="C8" i="5"/>
  <c r="C6" i="5"/>
  <c r="C4" i="5"/>
  <c r="D4" i="5" s="1"/>
  <c r="C13" i="5"/>
  <c r="B14" i="5"/>
  <c r="B12" i="5"/>
  <c r="B10" i="5"/>
  <c r="B8" i="5"/>
  <c r="B6" i="5"/>
  <c r="D5" i="5" l="1"/>
  <c r="D7" i="5"/>
  <c r="D11" i="5"/>
  <c r="D13" i="5"/>
  <c r="D8" i="5"/>
  <c r="D10" i="5"/>
  <c r="D12" i="5"/>
  <c r="D9" i="5"/>
  <c r="C15" i="5"/>
  <c r="B17" i="5"/>
  <c r="B15" i="5"/>
  <c r="D3" i="5"/>
  <c r="D6" i="5"/>
  <c r="D14" i="5"/>
  <c r="G3" i="5" l="1"/>
  <c r="G4" i="5"/>
  <c r="E8" i="5"/>
  <c r="E13" i="5"/>
  <c r="E10" i="5"/>
  <c r="D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</authors>
  <commentList>
    <comment ref="N1" authorId="0" shapeId="0" xr:uid="{9F8E3245-195C-4EAD-9A55-FE8339D64523}">
      <text>
        <r>
          <rPr>
            <b/>
            <sz val="9"/>
            <color indexed="81"/>
            <rFont val="MS P ゴシック"/>
            <family val="3"/>
            <charset val="128"/>
          </rPr>
          <t>手入力の場合、課題曲シートのＤ列を貼付ける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</authors>
  <commentList>
    <comment ref="N1" authorId="0" shapeId="0" xr:uid="{33F2BAF0-D43B-44F8-BA05-950F7EEEA750}">
      <text>
        <r>
          <rPr>
            <b/>
            <sz val="9"/>
            <color indexed="81"/>
            <rFont val="MS P ゴシック"/>
            <family val="3"/>
            <charset val="128"/>
          </rPr>
          <t>手入力の場合、課題曲シートのＤ列を貼付ける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shintani</author>
  </authors>
  <commentList>
    <comment ref="E1" authorId="0" shapeId="0" xr:uid="{9A97001F-1231-45D1-A6EB-DD5086A728D8}">
      <text>
        <r>
          <rPr>
            <b/>
            <sz val="9"/>
            <color indexed="81"/>
            <rFont val="MS P ゴシック"/>
            <family val="3"/>
            <charset val="128"/>
          </rPr>
          <t>手入力の場合、課題曲シートのＤ列を貼付ける</t>
        </r>
      </text>
    </comment>
  </commentList>
</comments>
</file>

<file path=xl/sharedStrings.xml><?xml version="1.0" encoding="utf-8"?>
<sst xmlns="http://schemas.openxmlformats.org/spreadsheetml/2006/main" count="25842" uniqueCount="3915">
  <si>
    <t>RAND</t>
    <phoneticPr fontId="3"/>
  </si>
  <si>
    <t>出場番号</t>
  </si>
  <si>
    <t>時間</t>
    <rPh sb="0" eb="2">
      <t>ジカン</t>
    </rPh>
    <phoneticPr fontId="3"/>
  </si>
  <si>
    <t>課題曲番号</t>
    <rPh sb="0" eb="5">
      <t>カダイキョクバンゴウ</t>
    </rPh>
    <phoneticPr fontId="3"/>
  </si>
  <si>
    <t>参加部門</t>
    <rPh sb="0" eb="4">
      <t>サンカブモン</t>
    </rPh>
    <phoneticPr fontId="3"/>
  </si>
  <si>
    <t>取引ID</t>
    <rPh sb="0" eb="2">
      <t>トリヒキ</t>
    </rPh>
    <phoneticPr fontId="3"/>
  </si>
  <si>
    <t>会場</t>
  </si>
  <si>
    <t>お名前</t>
  </si>
  <si>
    <t>ふりがな</t>
  </si>
  <si>
    <t>年齢</t>
    <phoneticPr fontId="3"/>
  </si>
  <si>
    <t>生年月日</t>
  </si>
  <si>
    <t>性別</t>
  </si>
  <si>
    <t>参加部門（原紙）</t>
    <rPh sb="5" eb="7">
      <t>ゲンシ</t>
    </rPh>
    <phoneticPr fontId="3"/>
  </si>
  <si>
    <t>課題曲</t>
  </si>
  <si>
    <t>作品名 （コンテンポラリーのみ）</t>
  </si>
  <si>
    <t>きっかけ</t>
    <phoneticPr fontId="3"/>
  </si>
  <si>
    <t>出の方向</t>
    <rPh sb="0" eb="1">
      <t>デ</t>
    </rPh>
    <phoneticPr fontId="3"/>
  </si>
  <si>
    <t>所属スタジオ名</t>
  </si>
  <si>
    <t>指導者名</t>
  </si>
  <si>
    <t>所属スタジオメールアドレス</t>
    <phoneticPr fontId="3"/>
  </si>
  <si>
    <t>所属スタジオ郵便番号</t>
  </si>
  <si>
    <t>所属スタジオ都道府県</t>
    <rPh sb="0" eb="2">
      <t>ショゾク</t>
    </rPh>
    <phoneticPr fontId="3"/>
  </si>
  <si>
    <t>所属スタジオ市区町村</t>
  </si>
  <si>
    <t>所属スタジオ番地・建物名等</t>
  </si>
  <si>
    <t>指導者 電話番号</t>
  </si>
  <si>
    <t>指導者 FAX番号</t>
  </si>
  <si>
    <t>参加者 電話番号</t>
  </si>
  <si>
    <t xml:space="preserve">参加者 メールアドレス </t>
    <phoneticPr fontId="3"/>
  </si>
  <si>
    <t>ウォームアップレッスン</t>
    <phoneticPr fontId="3"/>
  </si>
  <si>
    <t>参加費</t>
    <rPh sb="0" eb="3">
      <t>サンカヒ</t>
    </rPh>
    <phoneticPr fontId="3"/>
  </si>
  <si>
    <t>振込日もしくはカードNo</t>
    <rPh sb="2" eb="3">
      <t>ビ</t>
    </rPh>
    <phoneticPr fontId="3"/>
  </si>
  <si>
    <t>振込名義人orカード種類</t>
    <rPh sb="10" eb="12">
      <t>シュルイ</t>
    </rPh>
    <phoneticPr fontId="3"/>
  </si>
  <si>
    <t>他大会の振替　もしくは特記事項</t>
    <rPh sb="11" eb="15">
      <t>トッキジコウ</t>
    </rPh>
    <phoneticPr fontId="3"/>
  </si>
  <si>
    <t>特記事項2</t>
    <phoneticPr fontId="3"/>
  </si>
  <si>
    <t>作成者 (ユーザー ID)</t>
  </si>
  <si>
    <t>回答 ID</t>
  </si>
  <si>
    <t>回答日</t>
  </si>
  <si>
    <t>ソース URL</t>
  </si>
  <si>
    <t>取引 ID</t>
  </si>
  <si>
    <t>支払い金額</t>
  </si>
  <si>
    <t>支払日</t>
  </si>
  <si>
    <t>支払い状況</t>
  </si>
  <si>
    <t>投稿 ID</t>
  </si>
  <si>
    <t>ユーザーエージェント</t>
  </si>
  <si>
    <t>ユーザー IP</t>
  </si>
  <si>
    <t>欠場</t>
    <rPh sb="0" eb="2">
      <t>ケツジョウ</t>
    </rPh>
    <phoneticPr fontId="3"/>
  </si>
  <si>
    <t>きっかけ</t>
  </si>
  <si>
    <t>Male VariationB from "Napoli"</t>
    <phoneticPr fontId="9"/>
  </si>
  <si>
    <t>204「ナポリ」ソリストB男性･遅め</t>
  </si>
  <si>
    <t>「ナポリ」ソリストB男性･遅め</t>
    <rPh sb="10" eb="12">
      <t>ダンセイ</t>
    </rPh>
    <rPh sb="12" eb="15">
      <t>オ</t>
    </rPh>
    <phoneticPr fontId="10"/>
  </si>
  <si>
    <t>Male VariationB from "Napoli"</t>
  </si>
  <si>
    <t>203「ナポリ」ソリストB男性･早め</t>
  </si>
  <si>
    <t>「ナポリ」ソリストB男性･早め</t>
    <rPh sb="10" eb="12">
      <t>ダンセイ</t>
    </rPh>
    <rPh sb="12" eb="15">
      <t>ハ</t>
    </rPh>
    <phoneticPr fontId="10"/>
  </si>
  <si>
    <t>Prince Variation from "Cinderella"</t>
  </si>
  <si>
    <t>202「シンデレラ」男性･遅め</t>
  </si>
  <si>
    <t>「シンデレラ」男性･遅め</t>
    <rPh sb="7" eb="9">
      <t>ダンセイ</t>
    </rPh>
    <rPh sb="9" eb="12">
      <t>オ</t>
    </rPh>
    <phoneticPr fontId="10"/>
  </si>
  <si>
    <t>Prince Variation from "Cinderella"</t>
    <phoneticPr fontId="9"/>
  </si>
  <si>
    <t>201「シンデレラ」男性･早め</t>
  </si>
  <si>
    <t>「シンデレラ」男性･早め</t>
    <rPh sb="7" eb="9">
      <t>ダンセイ</t>
    </rPh>
    <rPh sb="9" eb="12">
      <t>ハ</t>
    </rPh>
    <phoneticPr fontId="10"/>
  </si>
  <si>
    <t>Male Variation from "Arlequinada "</t>
  </si>
  <si>
    <t>200「アルレキナーダ」男性･遅め</t>
  </si>
  <si>
    <t>「アルレキナーダ」男性･遅め</t>
    <rPh sb="9" eb="11">
      <t>ダンセイ</t>
    </rPh>
    <rPh sb="11" eb="14">
      <t>オ</t>
    </rPh>
    <phoneticPr fontId="10"/>
  </si>
  <si>
    <t>Male Variation from "Arlequinada "</t>
    <phoneticPr fontId="9"/>
  </si>
  <si>
    <t>199「アルレキナーダ」男性･早め</t>
  </si>
  <si>
    <t>「アルレキナーダ」男性･早め</t>
    <rPh sb="9" eb="11">
      <t>ダンセイ</t>
    </rPh>
    <rPh sb="11" eb="14">
      <t>ハ</t>
    </rPh>
    <phoneticPr fontId="10"/>
  </si>
  <si>
    <t>The Ocean Variation from "The Ocean and Pearls"</t>
  </si>
  <si>
    <t>198「海と真珠」男性･遅め</t>
  </si>
  <si>
    <t>「海と真珠」男性･遅め</t>
    <rPh sb="6" eb="8">
      <t>ダンセイ</t>
    </rPh>
    <rPh sb="8" eb="11">
      <t>オ</t>
    </rPh>
    <phoneticPr fontId="10"/>
  </si>
  <si>
    <t>The Ocean Variation from "The Ocean and Pearls"</t>
    <phoneticPr fontId="9"/>
  </si>
  <si>
    <t>197「海と真珠」男性・早め</t>
  </si>
  <si>
    <t>「海と真珠」男性・早め</t>
    <rPh sb="6" eb="8">
      <t>ダンセイ</t>
    </rPh>
    <rPh sb="9" eb="10">
      <t>ハヤ</t>
    </rPh>
    <phoneticPr fontId="10"/>
  </si>
  <si>
    <t>Male Variation from "Raymonda" Act2</t>
    <phoneticPr fontId="9"/>
  </si>
  <si>
    <t>196「ライモンダ」ソリスト（第2幕）男性･遅め</t>
  </si>
  <si>
    <t>「ライモンダ」ソリスト（第2幕）男性･遅め</t>
    <rPh sb="12" eb="13">
      <t>ダイ</t>
    </rPh>
    <rPh sb="14" eb="15">
      <t>マク</t>
    </rPh>
    <rPh sb="16" eb="18">
      <t>ダンセイ</t>
    </rPh>
    <rPh sb="18" eb="21">
      <t>オ</t>
    </rPh>
    <phoneticPr fontId="10"/>
  </si>
  <si>
    <t>195「ライモンダ」ソリスト（第2幕）男性･早め</t>
  </si>
  <si>
    <t>「ライモンダ」ソリスト（第2幕）男性･早め</t>
    <rPh sb="12" eb="13">
      <t>ダイ</t>
    </rPh>
    <rPh sb="14" eb="15">
      <t>マク</t>
    </rPh>
    <rPh sb="16" eb="18">
      <t>ダンセイ</t>
    </rPh>
    <rPh sb="18" eb="21">
      <t>ハ</t>
    </rPh>
    <phoneticPr fontId="10"/>
  </si>
  <si>
    <t>Male VariationA from "Napoli"</t>
  </si>
  <si>
    <t>194「ナポリ」ソリストA男性･遅め</t>
  </si>
  <si>
    <t>「ナポリ」ソリストA男性･遅め</t>
    <rPh sb="10" eb="12">
      <t>ダンセイ</t>
    </rPh>
    <rPh sb="12" eb="15">
      <t>オ</t>
    </rPh>
    <phoneticPr fontId="10"/>
  </si>
  <si>
    <t>Male VariationA from "Napoli"</t>
    <phoneticPr fontId="9"/>
  </si>
  <si>
    <t>193「ナポリ」ソリストA男性･早め</t>
  </si>
  <si>
    <t>「ナポリ」ソリストA男性･早め</t>
    <rPh sb="10" eb="12">
      <t>ダンセイ</t>
    </rPh>
    <rPh sb="12" eb="15">
      <t>ハ</t>
    </rPh>
    <phoneticPr fontId="10"/>
  </si>
  <si>
    <t>Variation from "Napoli Gennaro"</t>
    <phoneticPr fontId="9"/>
  </si>
  <si>
    <t>192「ナポリ」ジュンナーロ･遅め</t>
  </si>
  <si>
    <t>「ナポリ」ジュンナーロ･遅め</t>
    <rPh sb="11" eb="14">
      <t>オ</t>
    </rPh>
    <phoneticPr fontId="10"/>
  </si>
  <si>
    <t>191「ナポリ」ジュンナーロ･早め</t>
  </si>
  <si>
    <t>「ナポリ」ジュンナーロ･早め</t>
    <rPh sb="11" eb="14">
      <t>ハ</t>
    </rPh>
    <phoneticPr fontId="10"/>
  </si>
  <si>
    <t>Pharaoh's Daughter</t>
  </si>
  <si>
    <t>190「ファラオの娘」･遅め</t>
  </si>
  <si>
    <t>「ファラオの娘」･遅め</t>
    <rPh sb="8" eb="11">
      <t>オ</t>
    </rPh>
    <phoneticPr fontId="10"/>
  </si>
  <si>
    <t>189「ファラオの娘」･早め</t>
  </si>
  <si>
    <t>「ファラオの娘」･早め</t>
    <rPh sb="8" eb="11">
      <t>ハ</t>
    </rPh>
    <phoneticPr fontId="10"/>
  </si>
  <si>
    <t>188</t>
  </si>
  <si>
    <t>187</t>
  </si>
  <si>
    <t>Odalisques VariationC from "Le Corsaire"</t>
    <phoneticPr fontId="9"/>
  </si>
  <si>
    <t>「海賊」オダリスクC･遅め</t>
    <rPh sb="10" eb="13">
      <t>オ</t>
    </rPh>
    <phoneticPr fontId="10"/>
  </si>
  <si>
    <t>185「海賊」オダリスクC･早め</t>
  </si>
  <si>
    <t>「海賊」オダリスクC･早め</t>
    <rPh sb="10" eb="13">
      <t>ハ</t>
    </rPh>
    <phoneticPr fontId="10"/>
  </si>
  <si>
    <t>Odalisques VariationB from "Le Corsaire"</t>
    <phoneticPr fontId="9"/>
  </si>
  <si>
    <t>184「海賊」オダリスクB･遅め</t>
  </si>
  <si>
    <t>「海賊」オダリスクB･遅め</t>
    <rPh sb="10" eb="13">
      <t>オ</t>
    </rPh>
    <phoneticPr fontId="10"/>
  </si>
  <si>
    <t>183「海賊」オダリスクB･早め</t>
  </si>
  <si>
    <t>「海賊」オダリスクB･早め</t>
    <rPh sb="10" eb="13">
      <t>ハ</t>
    </rPh>
    <phoneticPr fontId="10"/>
  </si>
  <si>
    <t>Odalisques VariationA from "Le Corsaire"</t>
    <phoneticPr fontId="9"/>
  </si>
  <si>
    <t>182「海賊」オダリスクA･遅め</t>
  </si>
  <si>
    <t>「海賊」オダリスクA･遅め</t>
    <rPh sb="10" eb="13">
      <t>オ</t>
    </rPh>
    <phoneticPr fontId="10"/>
  </si>
  <si>
    <t>181「海賊」オダリスクA･早め</t>
  </si>
  <si>
    <t>「海賊」オダリスクA･早め</t>
    <rPh sb="10" eb="13">
      <t>ハ</t>
    </rPh>
    <phoneticPr fontId="10"/>
  </si>
  <si>
    <t>Variation B from "Napoli"</t>
  </si>
  <si>
    <t>180「ナポリ」ソリストB･遅め</t>
  </si>
  <si>
    <r>
      <t>「ナポリ」ソリスト</t>
    </r>
    <r>
      <rPr>
        <sz val="10"/>
        <color rgb="FF000000"/>
        <rFont val="メイリオ"/>
        <family val="3"/>
        <charset val="128"/>
      </rPr>
      <t>B･遅め</t>
    </r>
    <rPh sb="10" eb="13">
      <t>オ</t>
    </rPh>
    <phoneticPr fontId="10"/>
  </si>
  <si>
    <t>179「ナポリ」ソリストB･早め</t>
  </si>
  <si>
    <r>
      <t>「ナポリ」ソリスト</t>
    </r>
    <r>
      <rPr>
        <sz val="10"/>
        <color rgb="FF000000"/>
        <rFont val="メイリオ"/>
        <family val="3"/>
        <charset val="128"/>
      </rPr>
      <t>B･早め</t>
    </r>
    <rPh sb="10" eb="13">
      <t>ハ</t>
    </rPh>
    <phoneticPr fontId="10"/>
  </si>
  <si>
    <t>Variation A from "Napoli"</t>
  </si>
  <si>
    <t>178「ナポリ」ソリストA･遅め</t>
  </si>
  <si>
    <r>
      <t>「ナポリ」ソリスト</t>
    </r>
    <r>
      <rPr>
        <sz val="10"/>
        <color rgb="FF000000"/>
        <rFont val="メイリオ"/>
        <family val="3"/>
        <charset val="128"/>
      </rPr>
      <t>A･遅め</t>
    </r>
    <rPh sb="10" eb="13">
      <t>オ</t>
    </rPh>
    <phoneticPr fontId="10"/>
  </si>
  <si>
    <t>Variation A from "Napoli"</t>
    <phoneticPr fontId="9"/>
  </si>
  <si>
    <t>177「ナポリ」ソリストA･早め</t>
  </si>
  <si>
    <r>
      <t>「ナポリ」ソリスト</t>
    </r>
    <r>
      <rPr>
        <sz val="10"/>
        <color rgb="FF000000"/>
        <rFont val="メイリオ"/>
        <family val="3"/>
        <charset val="128"/>
      </rPr>
      <t>A･早め</t>
    </r>
    <rPh sb="10" eb="13">
      <t>ハ</t>
    </rPh>
    <phoneticPr fontId="10"/>
  </si>
  <si>
    <t xml:space="preserve">Variation from "Napoli Teresina" </t>
    <phoneticPr fontId="9"/>
  </si>
  <si>
    <t>176「ナポリ」テレジナ･遅め</t>
  </si>
  <si>
    <t>「ナポリ」テレジナ･遅め</t>
    <rPh sb="9" eb="12">
      <t>オ</t>
    </rPh>
    <phoneticPr fontId="10"/>
  </si>
  <si>
    <t>175「ナポリ」テレジナ･早め</t>
  </si>
  <si>
    <t>「ナポリ」テレジナ･早め</t>
    <rPh sb="9" eb="12">
      <t>ハ</t>
    </rPh>
    <phoneticPr fontId="10"/>
  </si>
  <si>
    <t>Variation from "Raymonda" Act2</t>
    <phoneticPr fontId="9"/>
  </si>
  <si>
    <t>※</t>
    <phoneticPr fontId="10"/>
  </si>
  <si>
    <t>下手</t>
    <rPh sb="0" eb="2">
      <t>シ</t>
    </rPh>
    <phoneticPr fontId="10"/>
  </si>
  <si>
    <t>音先</t>
    <rPh sb="0" eb="2">
      <t>オ</t>
    </rPh>
    <phoneticPr fontId="10"/>
  </si>
  <si>
    <t>174「ライモンダ」（第2幕夢の景）･遅め</t>
  </si>
  <si>
    <t>「ライモンダ」（第2幕夢の景）･遅め</t>
    <rPh sb="11" eb="12">
      <t>ユメ</t>
    </rPh>
    <rPh sb="13" eb="14">
      <t>ケイ</t>
    </rPh>
    <rPh sb="15" eb="18">
      <t>オ</t>
    </rPh>
    <phoneticPr fontId="10"/>
  </si>
  <si>
    <t>173「ライモンダ」（第2幕夢の景）･早め</t>
  </si>
  <si>
    <t>「ライモンダ」（第2幕夢の景）･早め</t>
    <rPh sb="11" eb="12">
      <t>ユメ</t>
    </rPh>
    <rPh sb="13" eb="14">
      <t>ケイ</t>
    </rPh>
    <rPh sb="15" eb="18">
      <t>ハ</t>
    </rPh>
    <phoneticPr fontId="10"/>
  </si>
  <si>
    <t>Fairy Doll</t>
  </si>
  <si>
    <t>172「フェアリードール」妖精人形･遅め</t>
  </si>
  <si>
    <t>「フェアリードール」妖精人形･遅め</t>
    <rPh sb="14" eb="17">
      <t>オ</t>
    </rPh>
    <phoneticPr fontId="10"/>
  </si>
  <si>
    <t>171「フェアリードール」妖精人形･早め</t>
  </si>
  <si>
    <t>「フェアリードール」妖精人形･早め</t>
    <rPh sb="14" eb="17">
      <t>ハ</t>
    </rPh>
    <phoneticPr fontId="10"/>
  </si>
  <si>
    <t>Female from "Arlequinada "</t>
  </si>
  <si>
    <t>170「アルレキナーダ」･遅め</t>
  </si>
  <si>
    <t>「アルレキナーダ」･遅め</t>
    <rPh sb="9" eb="12">
      <t>オ</t>
    </rPh>
    <phoneticPr fontId="10"/>
  </si>
  <si>
    <t>Female from "Arlequinada "</t>
    <phoneticPr fontId="9"/>
  </si>
  <si>
    <t>169「アルレキナーダ」･早め</t>
  </si>
  <si>
    <t>「アルレキナーダ」･早め</t>
    <rPh sb="9" eb="12">
      <t>ハ</t>
    </rPh>
    <phoneticPr fontId="10"/>
  </si>
  <si>
    <t>Cinderella</t>
  </si>
  <si>
    <t>168「シンデレラ」･遅め</t>
  </si>
  <si>
    <t>「シンデレラ」･遅め</t>
    <rPh sb="7" eb="10">
      <t>オ</t>
    </rPh>
    <phoneticPr fontId="10"/>
  </si>
  <si>
    <t>167「シンデレラ」･早め</t>
  </si>
  <si>
    <t>「シンデレラ」･早め</t>
    <rPh sb="7" eb="10">
      <t>ハ</t>
    </rPh>
    <phoneticPr fontId="10"/>
  </si>
  <si>
    <t>"Swanilda" Act1</t>
    <phoneticPr fontId="9"/>
  </si>
  <si>
    <t>上手</t>
    <rPh sb="0" eb="2">
      <t>カ</t>
    </rPh>
    <phoneticPr fontId="10"/>
  </si>
  <si>
    <t>板付</t>
    <rPh sb="0" eb="2">
      <t>イ</t>
    </rPh>
    <phoneticPr fontId="10"/>
  </si>
  <si>
    <t>「コッペリア」スワニルダのワルツ（第1幕）･遅め</t>
    <rPh sb="17" eb="18">
      <t>ダイ</t>
    </rPh>
    <rPh sb="19" eb="20">
      <t>マク</t>
    </rPh>
    <rPh sb="21" eb="24">
      <t>オ</t>
    </rPh>
    <phoneticPr fontId="10"/>
  </si>
  <si>
    <t>165「コッペリア」スワニルダのワルツ（第1幕）･早め</t>
  </si>
  <si>
    <t>「コッペリア」スワニルダのワルツ（第1幕）･早め</t>
    <rPh sb="17" eb="18">
      <t>ダイ</t>
    </rPh>
    <rPh sb="19" eb="20">
      <t>マク</t>
    </rPh>
    <rPh sb="21" eb="24">
      <t>ハ</t>
    </rPh>
    <phoneticPr fontId="10"/>
  </si>
  <si>
    <t>Variation - La Fee des lilas from "Sleeping Beauty" Act3</t>
    <phoneticPr fontId="9"/>
  </si>
  <si>
    <t>164「眠れる森の美女」金の精（第3幕）（ リラの精）･遅め</t>
  </si>
  <si>
    <t>「眠れる森の美女」金の精（第3幕）（ リラの精）･遅め</t>
    <rPh sb="13" eb="14">
      <t>ダイ</t>
    </rPh>
    <rPh sb="15" eb="16">
      <t>マク</t>
    </rPh>
    <rPh sb="24" eb="27">
      <t>オ</t>
    </rPh>
    <phoneticPr fontId="10"/>
  </si>
  <si>
    <t>163「眠れる森の美女」金の精（第3幕）（ リラの精）･早め</t>
  </si>
  <si>
    <t>「眠れる森の美女」金の精（第3幕）（ リラの精）･早め</t>
    <rPh sb="13" eb="14">
      <t>ダイ</t>
    </rPh>
    <rPh sb="15" eb="16">
      <t>マク</t>
    </rPh>
    <rPh sb="24" eb="27">
      <t>ハ</t>
    </rPh>
    <phoneticPr fontId="10"/>
  </si>
  <si>
    <t>D'Aurore from "Sleeping Beauty" Act2</t>
    <phoneticPr fontId="9"/>
  </si>
  <si>
    <t>上手</t>
    <rPh sb="0" eb="2">
      <t>カ</t>
    </rPh>
    <phoneticPr fontId="9"/>
  </si>
  <si>
    <t>板付</t>
    <rPh sb="0" eb="2">
      <t>イ</t>
    </rPh>
    <phoneticPr fontId="9"/>
  </si>
  <si>
    <t>162「眠れる森の美女」オーロラ姫（第2幕森の場）･遅め</t>
  </si>
  <si>
    <t>「眠れる森の美女」オーロラ姫（第2幕森の場）･遅め</t>
    <rPh sb="22" eb="25">
      <t>オ</t>
    </rPh>
    <phoneticPr fontId="10"/>
  </si>
  <si>
    <t>161「眠れる森の美女」オーロラ姫（第2幕森の場）･早め</t>
  </si>
  <si>
    <t>「眠れる森の美女」オーロラ姫（第2幕森の場）･早め</t>
    <rPh sb="22" eb="25">
      <t>ハ</t>
    </rPh>
    <phoneticPr fontId="10"/>
  </si>
  <si>
    <t>D'Aurore from "Sleeping Beauty" Act1</t>
    <phoneticPr fontId="9"/>
  </si>
  <si>
    <t>160「眠れる森の美女」オーロラ姫（第1幕）・予選専用曲･遅め</t>
  </si>
  <si>
    <r>
      <t>「眠れる森の美女」オーロラ姫（第1幕）</t>
    </r>
    <r>
      <rPr>
        <sz val="10"/>
        <rFont val="メイリオ"/>
        <family val="3"/>
        <charset val="128"/>
      </rPr>
      <t>・予選専用曲･遅め</t>
    </r>
    <rPh sb="15" eb="16">
      <t>ダイ</t>
    </rPh>
    <rPh sb="17" eb="18">
      <t>マク</t>
    </rPh>
    <rPh sb="25" eb="28">
      <t>オ</t>
    </rPh>
    <phoneticPr fontId="10"/>
  </si>
  <si>
    <t>159「眠れる森の美女」オーロラ姫（第1幕）・予選専用曲･早め</t>
  </si>
  <si>
    <r>
      <t>「眠れる森の美女」オーロラ姫（第1幕）</t>
    </r>
    <r>
      <rPr>
        <sz val="10"/>
        <rFont val="メイリオ"/>
        <family val="3"/>
        <charset val="128"/>
      </rPr>
      <t>・予選専用曲･早め</t>
    </r>
    <rPh sb="15" eb="16">
      <t>ダイ</t>
    </rPh>
    <rPh sb="17" eb="18">
      <t>マク</t>
    </rPh>
    <rPh sb="25" eb="28">
      <t>ハ</t>
    </rPh>
    <phoneticPr fontId="10"/>
  </si>
  <si>
    <t>Jeanne de Brienne from "Raymonda"</t>
    <phoneticPr fontId="9"/>
  </si>
  <si>
    <t>きっかけ</t>
    <phoneticPr fontId="9"/>
  </si>
  <si>
    <t>158「ライモンダ」ジャン・ド・ブリエンヌ･遅め</t>
  </si>
  <si>
    <t>「ライモンダ」ジャン・ド・ブリエンヌ･遅め</t>
    <rPh sb="18" eb="21">
      <t>オ</t>
    </rPh>
    <phoneticPr fontId="10"/>
  </si>
  <si>
    <t>157「ライモンダ」ジャン・ド・ブリエンヌ･早め</t>
  </si>
  <si>
    <t>「ライモンダ」ジャン・ド・ブリエンヌ･早め</t>
    <rPh sb="18" eb="21">
      <t>ハ</t>
    </rPh>
    <phoneticPr fontId="10"/>
  </si>
  <si>
    <t>Male Variation of pas de trois from "Paquita"</t>
    <phoneticPr fontId="9"/>
  </si>
  <si>
    <t>156「パキータ」パ・ド・トロワ男性･遅め</t>
  </si>
  <si>
    <t>「パキータ」パ・ド・トロワ男性･遅め</t>
    <rPh sb="13" eb="15">
      <t>ダンセイ</t>
    </rPh>
    <rPh sb="15" eb="18">
      <t>オ</t>
    </rPh>
    <phoneticPr fontId="10"/>
  </si>
  <si>
    <t>155「パキータ」パ・ド・トロワ男性･早め</t>
  </si>
  <si>
    <t>「パキータ」パ・ド・トロワ男性･早め</t>
    <rPh sb="13" eb="15">
      <t>ダンセイ</t>
    </rPh>
    <rPh sb="15" eb="18">
      <t>ハ</t>
    </rPh>
    <phoneticPr fontId="10"/>
  </si>
  <si>
    <t>Male Variation from "Talisman"</t>
  </si>
  <si>
    <t>音先</t>
    <rPh sb="0" eb="2">
      <t>オ</t>
    </rPh>
    <phoneticPr fontId="9"/>
  </si>
  <si>
    <t>154「タリスマン」男性･遅め</t>
  </si>
  <si>
    <t>「タリスマン」男性･遅め</t>
    <rPh sb="9" eb="12">
      <t>オ</t>
    </rPh>
    <phoneticPr fontId="10"/>
  </si>
  <si>
    <t>Male Variation from "Talisman"</t>
    <phoneticPr fontId="9"/>
  </si>
  <si>
    <t>153「タリスマン」男性･早め</t>
  </si>
  <si>
    <t>「タリスマン」男性･早め</t>
    <rPh sb="9" eb="12">
      <t>ハ</t>
    </rPh>
    <phoneticPr fontId="10"/>
  </si>
  <si>
    <t>Sylvia(male Variation)from Tschaikovsky pas de deux</t>
  </si>
  <si>
    <t>152「シルヴィア」男性･遅め</t>
  </si>
  <si>
    <t>「シルヴィア」男性･遅め</t>
    <rPh sb="7" eb="9">
      <t>ダンセイ</t>
    </rPh>
    <rPh sb="9" eb="12">
      <t>オ</t>
    </rPh>
    <phoneticPr fontId="10"/>
  </si>
  <si>
    <t>151「シルヴィア」男性･早め</t>
  </si>
  <si>
    <t>「シルヴィア」男性･早め</t>
    <rPh sb="7" eb="9">
      <t>ダンセイ</t>
    </rPh>
    <rPh sb="9" eb="12">
      <t>ハ</t>
    </rPh>
    <phoneticPr fontId="10"/>
  </si>
  <si>
    <t>Solor from "La Bayadere"</t>
    <phoneticPr fontId="9"/>
  </si>
  <si>
    <t>150「バヤデール」ソロル･遅め</t>
  </si>
  <si>
    <t>「バヤデール」ソロル･遅め</t>
    <rPh sb="10" eb="13">
      <t>オ</t>
    </rPh>
    <phoneticPr fontId="10"/>
  </si>
  <si>
    <t>149「バヤデール」ソロル･早め</t>
  </si>
  <si>
    <t>「バヤデール」ソロル･早め</t>
    <rPh sb="10" eb="13">
      <t>ハ</t>
    </rPh>
    <phoneticPr fontId="10"/>
  </si>
  <si>
    <t>Male Variation from "Grand Pas Classique"</t>
  </si>
  <si>
    <t>148「グランパクラシック」男性･遅め</t>
  </si>
  <si>
    <t>「グランパクラシック」男性･遅め</t>
    <rPh sb="11" eb="13">
      <t>ダンセイ</t>
    </rPh>
    <rPh sb="13" eb="16">
      <t>オ</t>
    </rPh>
    <phoneticPr fontId="10"/>
  </si>
  <si>
    <t>147「グランパクラシック」男性･早め</t>
  </si>
  <si>
    <t>「グランパクラシック」男性･早め</t>
    <rPh sb="11" eb="13">
      <t>ダンセイ</t>
    </rPh>
    <rPh sb="13" eb="16">
      <t>ハ</t>
    </rPh>
    <phoneticPr fontId="10"/>
  </si>
  <si>
    <t>Lankendem from "Le Corsaire"</t>
  </si>
  <si>
    <t>146「海賊」ランケンデム･遅め</t>
  </si>
  <si>
    <t>「海賊」ランケンデム･遅め</t>
    <rPh sb="1" eb="3">
      <t>カイゾク</t>
    </rPh>
    <rPh sb="10" eb="13">
      <t>オ</t>
    </rPh>
    <phoneticPr fontId="10"/>
  </si>
  <si>
    <t>145「海賊」ランケンデム･早め</t>
  </si>
  <si>
    <t>「海賊」ランケンデム･早め</t>
    <rPh sb="1" eb="3">
      <t>カイゾク</t>
    </rPh>
    <rPh sb="10" eb="13">
      <t>ハ</t>
    </rPh>
    <phoneticPr fontId="10"/>
  </si>
  <si>
    <t>James from "La Sylphide" Act2</t>
    <phoneticPr fontId="9"/>
  </si>
  <si>
    <t>144「ラ・シルフィード」ジェームス（第2幕）･遅め</t>
  </si>
  <si>
    <t>「ラ・シルフィード」ジェームス（第2幕）･遅め</t>
    <rPh sb="16" eb="17">
      <t>ダイ</t>
    </rPh>
    <rPh sb="20" eb="23">
      <t>オ</t>
    </rPh>
    <phoneticPr fontId="10"/>
  </si>
  <si>
    <t>143「ラ・シルフィード」ジェームス（第2幕）･早め</t>
  </si>
  <si>
    <t>「ラ・シルフィード」ジェームス（第2幕）･早め</t>
    <rPh sb="16" eb="17">
      <t>ダイ</t>
    </rPh>
    <rPh sb="20" eb="23">
      <t>ハ</t>
    </rPh>
    <phoneticPr fontId="10"/>
  </si>
  <si>
    <t>Colas from "La Fille Mal Gardee"</t>
  </si>
  <si>
    <t>142「ラ・フィユ・マル・ガルテ」コーラ･遅め</t>
  </si>
  <si>
    <t>「ラ・フィユ・マル・ガルテ」コーラ･遅め</t>
    <rPh sb="17" eb="20">
      <t>オ</t>
    </rPh>
    <phoneticPr fontId="10"/>
  </si>
  <si>
    <t>Colas from "La Fille Mal Gardee"</t>
    <phoneticPr fontId="9"/>
  </si>
  <si>
    <t>141「ラ・フィユ・マル・ガルテ」コーラ･早め</t>
  </si>
  <si>
    <t>「ラ・フィユ・マル・ガルテ」コーラ･早め</t>
    <rPh sb="17" eb="20">
      <t>ハ</t>
    </rPh>
    <phoneticPr fontId="10"/>
  </si>
  <si>
    <t>Female Variation of "Halte de Cavalerie"</t>
    <phoneticPr fontId="9"/>
  </si>
  <si>
    <t>140「騎兵隊の休息」 ･遅め</t>
  </si>
  <si>
    <t>「騎兵隊の休息」 ･遅め</t>
    <rPh sb="6" eb="7">
      <t>イキ</t>
    </rPh>
    <rPh sb="9" eb="12">
      <t>オ</t>
    </rPh>
    <phoneticPr fontId="10"/>
  </si>
  <si>
    <t>139「騎兵隊の休息」 ･早め</t>
  </si>
  <si>
    <t>「騎兵隊の休息」 ･早め</t>
    <rPh sb="6" eb="7">
      <t>イキ</t>
    </rPh>
    <rPh sb="9" eb="12">
      <t>ハ</t>
    </rPh>
    <phoneticPr fontId="10"/>
  </si>
  <si>
    <t xml:space="preserve">Female Variation from DON QUIXOTE </t>
  </si>
  <si>
    <t>138「ドン・キホーテ」ソリスト（第3幕）･遅め</t>
  </si>
  <si>
    <t>「ドン・キホーテ」ソリスト（第3幕）･遅め</t>
    <rPh sb="14" eb="15">
      <t>ダイ</t>
    </rPh>
    <rPh sb="16" eb="17">
      <t>マク</t>
    </rPh>
    <rPh sb="18" eb="21">
      <t>オ</t>
    </rPh>
    <phoneticPr fontId="10"/>
  </si>
  <si>
    <t>137「ドン・キホーテ」ソリスト（第3幕）･早め</t>
  </si>
  <si>
    <t>「ドン・キホーテ」ソリスト（第3幕）･早め</t>
    <rPh sb="14" eb="15">
      <t>ダイ</t>
    </rPh>
    <rPh sb="16" eb="17">
      <t>マク</t>
    </rPh>
    <rPh sb="18" eb="21">
      <t>ハ</t>
    </rPh>
    <phoneticPr fontId="10"/>
  </si>
  <si>
    <t>Female Variation de Paquita</t>
  </si>
  <si>
    <t>136「パキータ」ソリストＣ･遅め</t>
  </si>
  <si>
    <t>「パキータ」ソリストＣ･遅め</t>
    <rPh sb="11" eb="14">
      <t>オ</t>
    </rPh>
    <phoneticPr fontId="10"/>
  </si>
  <si>
    <t>135「パキータ」ソリストＣ･早め</t>
  </si>
  <si>
    <t>「パキータ」ソリストＣ･早め</t>
    <rPh sb="11" eb="14">
      <t>ハ</t>
    </rPh>
    <phoneticPr fontId="10"/>
  </si>
  <si>
    <t>※</t>
  </si>
  <si>
    <t>134「パキータ」ソリストＢ ･遅め</t>
  </si>
  <si>
    <t>「パキータ」ソリストＢ ･遅め</t>
    <rPh sb="12" eb="15">
      <t>オ</t>
    </rPh>
    <phoneticPr fontId="10"/>
  </si>
  <si>
    <t>133「パキータ」ソリストＢ ･早め</t>
  </si>
  <si>
    <t>「パキータ」ソリストＢ ･早め</t>
    <rPh sb="12" eb="15">
      <t>ハ</t>
    </rPh>
    <phoneticPr fontId="10"/>
  </si>
  <si>
    <t>下手</t>
    <rPh sb="0" eb="2">
      <t>シ</t>
    </rPh>
    <phoneticPr fontId="9"/>
  </si>
  <si>
    <t>132「パキータ」ソリスト A ･遅め</t>
  </si>
  <si>
    <t>「パキータ」ソリスト A ･遅め</t>
    <rPh sb="13" eb="16">
      <t>オ</t>
    </rPh>
    <phoneticPr fontId="10"/>
  </si>
  <si>
    <t>131「パキータ」ソリスト A ･早め</t>
  </si>
  <si>
    <t>「パキータ」ソリスト A ･早め</t>
    <rPh sb="13" eb="16">
      <t>ハ</t>
    </rPh>
    <phoneticPr fontId="10"/>
  </si>
  <si>
    <t>Variation Violente from "Sleeping Beauty"</t>
    <phoneticPr fontId="9"/>
  </si>
  <si>
    <t>130「眠れる森の美女」トネリコの精･遅め</t>
  </si>
  <si>
    <t>「眠れる森の美女」トネリコの精･遅め</t>
    <rPh sb="15" eb="18">
      <t>オ</t>
    </rPh>
    <phoneticPr fontId="10"/>
  </si>
  <si>
    <t>129「眠れる森の美女」トネリコの精･早め</t>
  </si>
  <si>
    <t>「眠れる森の美女」トネリコの精･早め</t>
    <rPh sb="15" eb="18">
      <t>ハ</t>
    </rPh>
    <phoneticPr fontId="10"/>
  </si>
  <si>
    <t>Variation Fleur de farine from "Sleeping Beauty"</t>
    <phoneticPr fontId="9"/>
  </si>
  <si>
    <t>128「眠れる森の美女」桜の精･遅め</t>
  </si>
  <si>
    <t>「眠れる森の美女」桜の精･遅め</t>
    <rPh sb="12" eb="15">
      <t>オ</t>
    </rPh>
    <phoneticPr fontId="10"/>
  </si>
  <si>
    <t>127「眠れる森の美女」桜の精･早め</t>
  </si>
  <si>
    <t>「眠れる森の美女」桜の精･早め</t>
    <rPh sb="12" eb="15">
      <t>ハ</t>
    </rPh>
    <phoneticPr fontId="10"/>
  </si>
  <si>
    <t>Kitri from DON QUIXOTE Act1</t>
  </si>
  <si>
    <t>126「ドン・キホーテ」キトリ（第1幕）･遅め</t>
  </si>
  <si>
    <t>「ドン・キホーテ」キトリ（第1幕）･遅め</t>
    <rPh sb="13" eb="14">
      <t>ダイ</t>
    </rPh>
    <rPh sb="17" eb="20">
      <t>オ</t>
    </rPh>
    <phoneticPr fontId="10"/>
  </si>
  <si>
    <t>125「ドン・キホーテ」キトリ（第1幕）･早め</t>
  </si>
  <si>
    <t>「ドン・キホーテ」キトリ（第1幕）･早め</t>
    <rPh sb="13" eb="14">
      <t>ダイ</t>
    </rPh>
    <rPh sb="17" eb="20">
      <t>ハ</t>
    </rPh>
    <phoneticPr fontId="10"/>
  </si>
  <si>
    <t>Bride's maid Variation2 from "Don Quixote"</t>
    <phoneticPr fontId="9"/>
  </si>
  <si>
    <t>124「ドン・キホーテ」ブライダル・メイドの第２･遅め</t>
  </si>
  <si>
    <t>「ドン・キホーテ」ブライダル・メイドの第２･遅め</t>
    <rPh sb="21" eb="24">
      <t>オ</t>
    </rPh>
    <phoneticPr fontId="10"/>
  </si>
  <si>
    <t>123「ドン・キホーテ」ブライダル・メイドの第２･早め</t>
  </si>
  <si>
    <t>「ドン・キホーテ」ブライダル・メイドの第２･早め</t>
    <rPh sb="21" eb="24">
      <t>ハ</t>
    </rPh>
    <phoneticPr fontId="10"/>
  </si>
  <si>
    <t>Bride's maid Variation1 from "Don Quixote"</t>
    <phoneticPr fontId="9"/>
  </si>
  <si>
    <t>122「ドン・キホーテ」ブライダル・メイドの第１･遅め</t>
  </si>
  <si>
    <t>「ドン・キホーテ」ブライダル・メイドの第１･遅め</t>
    <rPh sb="21" eb="24">
      <t>オ</t>
    </rPh>
    <phoneticPr fontId="10"/>
  </si>
  <si>
    <t>121「ドン・キホーテ」ブライダル・メイドの第１･早め</t>
  </si>
  <si>
    <t>「ドン・キホーテ」ブライダル・メイドの第１･早め</t>
    <rPh sb="21" eb="24">
      <t>ハ</t>
    </rPh>
    <phoneticPr fontId="10"/>
  </si>
  <si>
    <t>Variation3 from Le Royaume des Ombres "La Bayadere"</t>
    <phoneticPr fontId="9"/>
  </si>
  <si>
    <t>120「ラ・バヤデール」幻影の場ソリストの第3･遅め</t>
  </si>
  <si>
    <t>「ラ・バヤデール」幻影の場ソリストの第3･遅め</t>
    <rPh sb="20" eb="23">
      <t>オ</t>
    </rPh>
    <phoneticPr fontId="10"/>
  </si>
  <si>
    <t>119「ラ・バヤデール」幻影の場ソリストの第3･早め</t>
  </si>
  <si>
    <t>「ラ・バヤデール」幻影の場ソリストの第3･早め</t>
    <rPh sb="20" eb="23">
      <t>ハ</t>
    </rPh>
    <phoneticPr fontId="10"/>
  </si>
  <si>
    <t>Variation2 from Le Royaume des Ombres "La Bayadere"</t>
    <phoneticPr fontId="9"/>
  </si>
  <si>
    <t>118「ラ・バヤデール」幻影の場ソリストの第2･遅め</t>
  </si>
  <si>
    <t>「ラ・バヤデール」幻影の場ソリストの第2･遅め</t>
    <rPh sb="20" eb="23">
      <t>オ</t>
    </rPh>
    <phoneticPr fontId="10"/>
  </si>
  <si>
    <t>117「ラ・バヤデール」幻影の場ソリストの第2･早め</t>
  </si>
  <si>
    <t>「ラ・バヤデール」幻影の場ソリストの第2･早め</t>
    <rPh sb="20" eb="23">
      <t>ハ</t>
    </rPh>
    <phoneticPr fontId="10"/>
  </si>
  <si>
    <t>Female Variation from "Talisman"</t>
  </si>
  <si>
    <t>116「タリスマン」･遅め</t>
  </si>
  <si>
    <t>「タリスマン」･遅め</t>
    <rPh sb="7" eb="10">
      <t>オ</t>
    </rPh>
    <phoneticPr fontId="10"/>
  </si>
  <si>
    <t>115「タリスマン」･早め</t>
  </si>
  <si>
    <t>「タリスマン」･早め</t>
    <rPh sb="7" eb="10">
      <t>ハ</t>
    </rPh>
    <phoneticPr fontId="10"/>
  </si>
  <si>
    <t>Variation of the Beautiful Garden from"Le Corsaire"</t>
  </si>
  <si>
    <t>114「海賊」花園･遅め</t>
  </si>
  <si>
    <t>「海賊」花園･遅め</t>
    <rPh sb="4" eb="5">
      <t>ハナ</t>
    </rPh>
    <rPh sb="6" eb="9">
      <t>オ</t>
    </rPh>
    <phoneticPr fontId="10"/>
  </si>
  <si>
    <t>113「海賊」花園･早め</t>
  </si>
  <si>
    <t>「海賊」花園･早め</t>
    <rPh sb="4" eb="5">
      <t>ハナ</t>
    </rPh>
    <rPh sb="6" eb="9">
      <t>ハ</t>
    </rPh>
    <phoneticPr fontId="10"/>
  </si>
  <si>
    <t>Gulnare from "Le Corsaire" Act1</t>
    <phoneticPr fontId="9"/>
  </si>
  <si>
    <t>112「海賊」グルナーラ（第1幕）･遅め</t>
  </si>
  <si>
    <t>「海賊」グルナーラ（第1幕）･遅め</t>
    <rPh sb="1" eb="3">
      <t>カイゾク</t>
    </rPh>
    <rPh sb="10" eb="11">
      <t>ダイ</t>
    </rPh>
    <rPh sb="12" eb="13">
      <t>マク</t>
    </rPh>
    <rPh sb="14" eb="17">
      <t>オ</t>
    </rPh>
    <phoneticPr fontId="10"/>
  </si>
  <si>
    <t>111「海賊」グルナーラ（第1幕）･早め</t>
  </si>
  <si>
    <t>「海賊」グルナーラ（第1幕）･早め</t>
    <rPh sb="1" eb="3">
      <t>カイゾク</t>
    </rPh>
    <rPh sb="10" eb="11">
      <t>ダイ</t>
    </rPh>
    <rPh sb="12" eb="13">
      <t>マク</t>
    </rPh>
    <rPh sb="14" eb="17">
      <t>ハ</t>
    </rPh>
    <phoneticPr fontId="10"/>
  </si>
  <si>
    <t>Médora "Le Corsaire"</t>
  </si>
  <si>
    <t>110「海賊」メドーラ（ミンクス曲）･遅め</t>
  </si>
  <si>
    <t>「海賊」メドーラ（ミンクス曲）･遅め</t>
    <rPh sb="1" eb="3">
      <t>カイゾク</t>
    </rPh>
    <rPh sb="13" eb="14">
      <t>キョク</t>
    </rPh>
    <rPh sb="15" eb="18">
      <t>オ</t>
    </rPh>
    <phoneticPr fontId="10"/>
  </si>
  <si>
    <t>109「海賊」メドーラ（ミンクス曲）･早め</t>
  </si>
  <si>
    <t>「海賊」メドーラ（ミンクス曲）･早め</t>
    <rPh sb="1" eb="3">
      <t>カイゾク</t>
    </rPh>
    <rPh sb="13" eb="14">
      <t>キョク</t>
    </rPh>
    <rPh sb="15" eb="18">
      <t>ハ</t>
    </rPh>
    <phoneticPr fontId="10"/>
  </si>
  <si>
    <t>108「海賊」メドーラ･遅め</t>
  </si>
  <si>
    <t>「海賊」メドーラ･遅め</t>
    <rPh sb="1" eb="3">
      <t>カイゾク</t>
    </rPh>
    <rPh sb="8" eb="11">
      <t>オ</t>
    </rPh>
    <phoneticPr fontId="10"/>
  </si>
  <si>
    <t>Médora "Le Corsaire"</t>
    <phoneticPr fontId="9"/>
  </si>
  <si>
    <t>107「海賊」メドーラ･早め</t>
  </si>
  <si>
    <t>「海賊」メドーラ･早め</t>
    <rPh sb="1" eb="3">
      <t>カイゾク</t>
    </rPh>
    <rPh sb="8" eb="11">
      <t>ハ</t>
    </rPh>
    <phoneticPr fontId="10"/>
  </si>
  <si>
    <t>106地域別コンクールでは使用できません</t>
  </si>
  <si>
    <t>地域別コンクールでは使用できません</t>
    <rPh sb="0" eb="3">
      <t>チイキベツ</t>
    </rPh>
    <rPh sb="10" eb="12">
      <t>シヨウ</t>
    </rPh>
    <phoneticPr fontId="10"/>
  </si>
  <si>
    <t>105地域別コンクールでは使用できません</t>
  </si>
  <si>
    <t>Satanella(slow tempo)</t>
  </si>
  <si>
    <t>104「サタネラ」（改訂版）･遅め</t>
  </si>
  <si>
    <t>「サタネラ」（改訂版）･遅め</t>
    <rPh sb="11" eb="14">
      <t>オ</t>
    </rPh>
    <phoneticPr fontId="10"/>
  </si>
  <si>
    <t>103「サタネラ」（改訂版）･早め</t>
  </si>
  <si>
    <t>「サタネラ」（改訂版）･早め</t>
    <rPh sb="11" eb="14">
      <t>ハ</t>
    </rPh>
    <phoneticPr fontId="10"/>
  </si>
  <si>
    <t>James Variation La Sylphide Act1</t>
    <phoneticPr fontId="9"/>
  </si>
  <si>
    <t>102「ラ・シルフィード」ジェームス（第1幕）･遅め</t>
  </si>
  <si>
    <t>「ラ・シルフィード」ジェームス（第1幕）･遅め</t>
    <rPh sb="16" eb="17">
      <t>ダイ</t>
    </rPh>
    <rPh sb="20" eb="23">
      <t>オ</t>
    </rPh>
    <phoneticPr fontId="10"/>
  </si>
  <si>
    <t>101「ラ・シルフィード」ジェームス（第1幕）･早め</t>
  </si>
  <si>
    <t>「ラ・シルフィード」ジェームス（第1幕）･早め</t>
    <rPh sb="16" eb="17">
      <t>ダイ</t>
    </rPh>
    <rPh sb="20" eb="23">
      <t>ハ</t>
    </rPh>
    <phoneticPr fontId="10"/>
  </si>
  <si>
    <t>Giselle Act2 Albert</t>
  </si>
  <si>
    <t>100「ジゼル」アルブレヒト（第2幕）･遅め</t>
  </si>
  <si>
    <t>「ジゼル」アルブレヒト（第2幕）･遅め</t>
    <rPh sb="12" eb="13">
      <t>ダイ</t>
    </rPh>
    <rPh sb="16" eb="19">
      <t>オ</t>
    </rPh>
    <phoneticPr fontId="10"/>
  </si>
  <si>
    <t>99「ジゼル」アルブレヒト（第2幕）･早め</t>
  </si>
  <si>
    <t>「ジゼル」アルブレヒト（第2幕）･早め</t>
    <rPh sb="12" eb="13">
      <t>ダイ</t>
    </rPh>
    <rPh sb="16" eb="19">
      <t>ハ</t>
    </rPh>
    <phoneticPr fontId="10"/>
  </si>
  <si>
    <t xml:space="preserve">Acteonn Variation from La Esmeralda </t>
  </si>
  <si>
    <t>98「エスメラルダ」アクティオン･遅め</t>
  </si>
  <si>
    <t>「エスメラルダ」アクティオン･遅め</t>
    <rPh sb="14" eb="17">
      <t>オ</t>
    </rPh>
    <phoneticPr fontId="10"/>
  </si>
  <si>
    <t>97「エスメラルダ」アクティオン･早め</t>
  </si>
  <si>
    <t>「エスメラルダ」アクティオン･早め</t>
    <rPh sb="14" eb="17">
      <t>ハ</t>
    </rPh>
    <phoneticPr fontId="10"/>
  </si>
  <si>
    <t>Raymonda Variation Act2</t>
  </si>
  <si>
    <t>96「ライモンダ」（第2幕）･遅め</t>
  </si>
  <si>
    <t>「ライモンダ」（第2幕）･遅め</t>
    <rPh sb="8" eb="9">
      <t>ダイ</t>
    </rPh>
    <rPh sb="10" eb="11">
      <t>マク</t>
    </rPh>
    <rPh sb="12" eb="15">
      <t>オ</t>
    </rPh>
    <phoneticPr fontId="10"/>
  </si>
  <si>
    <t>Raymonda Variation Act2</t>
    <phoneticPr fontId="9"/>
  </si>
  <si>
    <t>95「ライモンダ」（第2幕）･早め</t>
  </si>
  <si>
    <t>「ライモンダ」（第2幕）･早め</t>
    <rPh sb="8" eb="9">
      <t>ダイ</t>
    </rPh>
    <rPh sb="10" eb="11">
      <t>マク</t>
    </rPh>
    <rPh sb="12" eb="15">
      <t>ハ</t>
    </rPh>
    <phoneticPr fontId="10"/>
  </si>
  <si>
    <t xml:space="preserve">Diane Variation(Tambourine) from La Esmeralda </t>
  </si>
  <si>
    <t>94「エスメラルダ」タンバリン･遅め</t>
  </si>
  <si>
    <t>「エスメラルダ」タンバリン･遅め</t>
    <rPh sb="13" eb="16">
      <t>オ</t>
    </rPh>
    <phoneticPr fontId="10"/>
  </si>
  <si>
    <t xml:space="preserve">Diane Variation(Tambourine) from La Esmeralda </t>
    <phoneticPr fontId="9"/>
  </si>
  <si>
    <t>93「エスメラルダ」タンバリン･早め</t>
  </si>
  <si>
    <t>「エスメラルダ」タンバリン･早め</t>
    <rPh sb="13" eb="16">
      <t>ハ</t>
    </rPh>
    <phoneticPr fontId="10"/>
  </si>
  <si>
    <t>Swan Lake Black Swan(Grigorovich)</t>
    <phoneticPr fontId="9"/>
  </si>
  <si>
    <t>音先</t>
    <rPh sb="0" eb="2">
      <t>オトサキ</t>
    </rPh>
    <phoneticPr fontId="9"/>
  </si>
  <si>
    <t>92「白鳥の湖」黒鳥（グリゴロヴィッチ版）･遅め</t>
  </si>
  <si>
    <t>「白鳥の湖」黒鳥（グリゴロヴィッチ版）･遅め</t>
    <rPh sb="1" eb="3">
      <t>ハクチョウ</t>
    </rPh>
    <rPh sb="4" eb="5">
      <t>ミズウミ</t>
    </rPh>
    <rPh sb="19" eb="22">
      <t>オ</t>
    </rPh>
    <phoneticPr fontId="10"/>
  </si>
  <si>
    <t>91「白鳥の湖」黒鳥（グリゴロヴィッチ版）･早め</t>
  </si>
  <si>
    <t>「白鳥の湖」黒鳥（グリゴロヴィッチ版）･早め</t>
    <rPh sb="1" eb="3">
      <t>ハクチョウ</t>
    </rPh>
    <rPh sb="4" eb="5">
      <t>ミズウミ</t>
    </rPh>
    <rPh sb="19" eb="22">
      <t>ハ</t>
    </rPh>
    <phoneticPr fontId="10"/>
  </si>
  <si>
    <t>Male 2nd-Variation from Peasant Pas de Deux "Giselle"</t>
  </si>
  <si>
    <t>90「ジゼル」ペザント（第２）男性･遅め</t>
  </si>
  <si>
    <t>「ジゼル」ペザント（第２）男性･遅め</t>
    <rPh sb="10" eb="11">
      <t>ダイ</t>
    </rPh>
    <rPh sb="13" eb="15">
      <t>ダンセイ</t>
    </rPh>
    <rPh sb="15" eb="18">
      <t>オ</t>
    </rPh>
    <phoneticPr fontId="10"/>
  </si>
  <si>
    <t>Male 2nd-Variation from Peasant Pas de Deux "Giselle"</t>
    <phoneticPr fontId="9"/>
  </si>
  <si>
    <t>89「ジゼル」ペザント（第２）男性･早め</t>
  </si>
  <si>
    <t>「ジゼル」ペザント（第２）男性･早め</t>
    <rPh sb="10" eb="11">
      <t>ダイ</t>
    </rPh>
    <rPh sb="13" eb="15">
      <t>ダンセイ</t>
    </rPh>
    <rPh sb="15" eb="18">
      <t>ハ</t>
    </rPh>
    <phoneticPr fontId="10"/>
  </si>
  <si>
    <t>Male Variation from Le Corsaire</t>
  </si>
  <si>
    <t>88「海賊」男性･遅め</t>
  </si>
  <si>
    <t>「海賊」男性･遅め</t>
    <rPh sb="4" eb="6">
      <t>ダンセイ</t>
    </rPh>
    <rPh sb="6" eb="9">
      <t>オ</t>
    </rPh>
    <phoneticPr fontId="10"/>
  </si>
  <si>
    <t>87「海賊」男性･早め</t>
  </si>
  <si>
    <t>「海賊」男性･早め</t>
    <rPh sb="4" eb="6">
      <t>ダンセイ</t>
    </rPh>
    <rPh sb="6" eb="9">
      <t>ハ</t>
    </rPh>
    <phoneticPr fontId="10"/>
  </si>
  <si>
    <t>Prince Variation from "Sleeping Beauty"Act3</t>
  </si>
  <si>
    <t>86「眠れる森の美女」王子（第3幕）･遅め</t>
  </si>
  <si>
    <t>「眠れる森の美女」王子（第3幕）･遅め</t>
    <rPh sb="16" eb="19">
      <t>オ</t>
    </rPh>
    <phoneticPr fontId="10"/>
  </si>
  <si>
    <t>85「眠れる森の美女」王子（第3幕）･早め</t>
  </si>
  <si>
    <t>「眠れる森の美女」王子（第3幕）･早め</t>
    <rPh sb="16" eb="19">
      <t>ハ</t>
    </rPh>
    <phoneticPr fontId="10"/>
  </si>
  <si>
    <t>Prince Variation from "SWAN LAKE" Act3</t>
  </si>
  <si>
    <t>84「白鳥の湖」王子（第3幕）･遅め</t>
  </si>
  <si>
    <t>「白鳥の湖」王子（第3幕）･遅め</t>
    <rPh sb="9" eb="10">
      <t>ダイ</t>
    </rPh>
    <rPh sb="11" eb="12">
      <t>マク</t>
    </rPh>
    <rPh sb="13" eb="16">
      <t>オ</t>
    </rPh>
    <phoneticPr fontId="10"/>
  </si>
  <si>
    <t>83「白鳥の湖」王子（第3幕）･早め</t>
  </si>
  <si>
    <t>「白鳥の湖」王子（第3幕）･早め</t>
    <rPh sb="9" eb="10">
      <t>ダイ</t>
    </rPh>
    <rPh sb="11" eb="12">
      <t>マク</t>
    </rPh>
    <rPh sb="13" eb="16">
      <t>ハ</t>
    </rPh>
    <phoneticPr fontId="10"/>
  </si>
  <si>
    <t>Frants Variation from Coppelia</t>
  </si>
  <si>
    <t>82「コッペリア」フランツ（ 第3幕）･遅め</t>
  </si>
  <si>
    <r>
      <t>「コッペリア」フランツ（</t>
    </r>
    <r>
      <rPr>
        <sz val="10"/>
        <color rgb="FF000000"/>
        <rFont val="メイリオ"/>
        <family val="3"/>
        <charset val="128"/>
      </rPr>
      <t xml:space="preserve"> 第3幕）･遅め</t>
    </r>
    <rPh sb="17" eb="20">
      <t>オ</t>
    </rPh>
    <phoneticPr fontId="10"/>
  </si>
  <si>
    <t>81「コッペリア」フランツ（ 第3幕）･早め</t>
  </si>
  <si>
    <r>
      <t>「コッペリア」フランツ（</t>
    </r>
    <r>
      <rPr>
        <sz val="10"/>
        <color rgb="FF000000"/>
        <rFont val="メイリオ"/>
        <family val="3"/>
        <charset val="128"/>
      </rPr>
      <t xml:space="preserve"> 第3幕）･早め</t>
    </r>
    <rPh sb="17" eb="20">
      <t>ハ</t>
    </rPh>
    <phoneticPr fontId="10"/>
  </si>
  <si>
    <t>Male Variation from "Flower Festival in Genzano"</t>
  </si>
  <si>
    <t>80「ゼンツァーノの花祭り」男性･遅め</t>
  </si>
  <si>
    <t>「ゼンツァーノの花祭り」男性･遅め</t>
    <rPh sb="9" eb="10">
      <t>マツ</t>
    </rPh>
    <rPh sb="12" eb="14">
      <t>ダンセイ</t>
    </rPh>
    <rPh sb="14" eb="17">
      <t>オ</t>
    </rPh>
    <phoneticPr fontId="10"/>
  </si>
  <si>
    <t>Male Variation from "Flower Festival in Genzano"</t>
    <phoneticPr fontId="9"/>
  </si>
  <si>
    <t>79「ゼンツァーノの花祭り」男性･早め</t>
  </si>
  <si>
    <t>「ゼンツァーノの花祭り」男性･早め</t>
    <rPh sb="9" eb="10">
      <t>マツ</t>
    </rPh>
    <rPh sb="12" eb="14">
      <t>ダンセイ</t>
    </rPh>
    <rPh sb="14" eb="17">
      <t>ハ</t>
    </rPh>
    <phoneticPr fontId="10"/>
  </si>
  <si>
    <t>Male Variation The Flames of Paris</t>
  </si>
  <si>
    <t>78「パリの炎」男性･遅め</t>
  </si>
  <si>
    <t>「パリの炎」男性･遅め</t>
    <rPh sb="6" eb="8">
      <t>ダンセイ</t>
    </rPh>
    <rPh sb="8" eb="11">
      <t>オ</t>
    </rPh>
    <phoneticPr fontId="10"/>
  </si>
  <si>
    <t>Male Variation The Flames of Paris</t>
    <phoneticPr fontId="9"/>
  </si>
  <si>
    <t>77「パリの炎」男性･早め</t>
  </si>
  <si>
    <t>「パリの炎」男性･早め</t>
    <rPh sb="6" eb="8">
      <t>ダンセイ</t>
    </rPh>
    <rPh sb="8" eb="11">
      <t>ハ</t>
    </rPh>
    <phoneticPr fontId="10"/>
  </si>
  <si>
    <t>Male Variation from Pas de Trois "SWAN LAKE"</t>
    <phoneticPr fontId="9"/>
  </si>
  <si>
    <t>76「白鳥の湖」 パ・ド・トロアの第2男性･遅め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</si>
  <si>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パ・ド・トロアの第2男性･遅め</t>
    </r>
    <rPh sb="17" eb="19">
      <t>ダンセイ</t>
    </rPh>
    <rPh sb="19" eb="22">
      <t>オ</t>
    </rPh>
    <phoneticPr fontId="10"/>
  </si>
  <si>
    <t>75「白鳥の湖」 パ・ド・トロアの第2男性･早め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</si>
  <si>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パ・ド・トロアの第2男性･早め</t>
    </r>
    <rPh sb="17" eb="19">
      <t>ダンセイ</t>
    </rPh>
    <rPh sb="19" eb="22">
      <t>ハ</t>
    </rPh>
    <phoneticPr fontId="10"/>
  </si>
  <si>
    <t>Bluebird from "Sleeping Beauty" Act3</t>
    <phoneticPr fontId="9"/>
  </si>
  <si>
    <t>板付</t>
    <rPh sb="0" eb="2">
      <t>イタツ</t>
    </rPh>
    <phoneticPr fontId="9"/>
  </si>
  <si>
    <t>74「眠れる森の美女」ブルバード･遅め</t>
  </si>
  <si>
    <t>「眠れる森の美女」ブルバード･遅め</t>
    <rPh sb="14" eb="17">
      <t>オ</t>
    </rPh>
    <phoneticPr fontId="10"/>
  </si>
  <si>
    <t>73「眠れる森の美女」ブルバード･早め</t>
  </si>
  <si>
    <t>「眠れる森の美女」ブルバード･早め</t>
    <rPh sb="14" eb="17">
      <t>ハ</t>
    </rPh>
    <phoneticPr fontId="10"/>
  </si>
  <si>
    <t xml:space="preserve"> Prince Variation from Nutcracker</t>
  </si>
  <si>
    <t>72「くるみ割り人形」王子（第2幕）･遅め</t>
  </si>
  <si>
    <t>「くるみ割り人形」王子（第2幕）･遅め</t>
    <rPh sb="12" eb="13">
      <t>ダイ</t>
    </rPh>
    <rPh sb="14" eb="15">
      <t>マク</t>
    </rPh>
    <rPh sb="16" eb="19">
      <t>オ</t>
    </rPh>
    <phoneticPr fontId="10"/>
  </si>
  <si>
    <t>71「くるみ割り人形」王子（第2幕）･早め</t>
  </si>
  <si>
    <t>「くるみ割り人形」王子（第2幕）･早め</t>
    <rPh sb="12" eb="13">
      <t>ダイ</t>
    </rPh>
    <rPh sb="14" eb="15">
      <t>マク</t>
    </rPh>
    <rPh sb="16" eb="19">
      <t>ハ</t>
    </rPh>
    <phoneticPr fontId="10"/>
  </si>
  <si>
    <t>Male 1st-Variation from Peasant Pas de Deux "Giselle"</t>
    <phoneticPr fontId="9"/>
  </si>
  <si>
    <t>70「ジゼル」ペザント男性･遅め</t>
  </si>
  <si>
    <t>「ジゼル」ペザント男性･遅め</t>
    <rPh sb="9" eb="11">
      <t>ダンセイ</t>
    </rPh>
    <rPh sb="11" eb="14">
      <t>オ</t>
    </rPh>
    <phoneticPr fontId="10"/>
  </si>
  <si>
    <t>69「ジゼル」ペザント男性･早め</t>
  </si>
  <si>
    <t>「ジゼル」ペザント男性･早め</t>
    <rPh sb="9" eb="11">
      <t>ダンセイ</t>
    </rPh>
    <rPh sb="11" eb="14">
      <t>ハ</t>
    </rPh>
    <phoneticPr fontId="10"/>
  </si>
  <si>
    <t>Basilio from DON QUIXOTE Act3</t>
  </si>
  <si>
    <t>68「ドン・キホーテ」バジル（第3幕）･遅め</t>
  </si>
  <si>
    <t>「ドン・キホーテ」バジル（第3幕）･遅め</t>
    <rPh sb="13" eb="14">
      <t>ダイ</t>
    </rPh>
    <rPh sb="15" eb="16">
      <t>マク</t>
    </rPh>
    <rPh sb="17" eb="20">
      <t>オ</t>
    </rPh>
    <phoneticPr fontId="10"/>
  </si>
  <si>
    <t>67「ドン・キホーテ」バジル（第3幕）･早め</t>
  </si>
  <si>
    <t>「ドン・キホーテ」バジル（第3幕）･早め</t>
    <rPh sb="13" eb="14">
      <t>ダイ</t>
    </rPh>
    <rPh sb="15" eb="16">
      <t>マク</t>
    </rPh>
    <rPh sb="17" eb="20">
      <t>ハ</t>
    </rPh>
    <phoneticPr fontId="10"/>
  </si>
  <si>
    <t>Male Variation from Tchaikovsky Pas de Deux</t>
  </si>
  <si>
    <t>66「チャイコフスキー・パ・ド・ドウ」男性･遅め</t>
  </si>
  <si>
    <t>「チャイコフスキー・パ・ド・ドウ」男性･遅め</t>
    <rPh sb="17" eb="19">
      <t>ダンセイ</t>
    </rPh>
    <rPh sb="19" eb="22">
      <t>オ</t>
    </rPh>
    <phoneticPr fontId="10"/>
  </si>
  <si>
    <t>Male Variation from Tchaikovsky Pas de Deux</t>
    <phoneticPr fontId="9"/>
  </si>
  <si>
    <t>65「チャイコフスキー・パ・ド・ドウ」男性･早め</t>
  </si>
  <si>
    <t>「チャイコフスキー・パ・ド・ドウ」男性･早め</t>
    <rPh sb="17" eb="19">
      <t>ダンセイ</t>
    </rPh>
    <rPh sb="19" eb="22">
      <t>ハ</t>
    </rPh>
    <phoneticPr fontId="10"/>
  </si>
  <si>
    <t>Dulcinea from DON QUIXOTE Act3</t>
  </si>
  <si>
    <t>64「ドン・キホーテ」ドルシネア･遅め</t>
  </si>
  <si>
    <t>「ドン・キホーテ」ドルシネア･遅め</t>
    <rPh sb="14" eb="17">
      <t>オ</t>
    </rPh>
    <phoneticPr fontId="10"/>
  </si>
  <si>
    <t>63「ドン・キホーテ」ドルシネア･早め</t>
  </si>
  <si>
    <t>「ドン・キホーテ」ドルシネア･早め</t>
    <rPh sb="14" eb="17">
      <t>ハ</t>
    </rPh>
    <phoneticPr fontId="10"/>
  </si>
  <si>
    <t xml:space="preserve">The Sleeping Beauty Prologue Canary </t>
    <phoneticPr fontId="9"/>
  </si>
  <si>
    <t>「眠れる森の美女」カナリアの精･遅め</t>
    <rPh sb="15" eb="18">
      <t>オ</t>
    </rPh>
    <phoneticPr fontId="10"/>
  </si>
  <si>
    <t>61「眠れる森の美女」カナリアの精･早め</t>
  </si>
  <si>
    <t>「眠れる森の美女」カナリアの精･早め</t>
    <rPh sb="15" eb="18">
      <t>ハ</t>
    </rPh>
    <phoneticPr fontId="10"/>
  </si>
  <si>
    <t xml:space="preserve">The Sleeping Beauty Prologue lilac  </t>
  </si>
  <si>
    <t>60「眠れる森の美女」リラの精･遅め</t>
  </si>
  <si>
    <t>「眠れる森の美女」リラの精･遅め</t>
    <rPh sb="13" eb="16">
      <t>オ</t>
    </rPh>
    <phoneticPr fontId="10"/>
  </si>
  <si>
    <t>59「眠れる森の美女」リラの精･早め</t>
  </si>
  <si>
    <t>「眠れる森の美女」リラの精･早め</t>
    <rPh sb="13" eb="16">
      <t>ハ</t>
    </rPh>
    <phoneticPr fontId="10"/>
  </si>
  <si>
    <t>The Sleeping Beauty Prologue Carnation</t>
  </si>
  <si>
    <t>58「眠れる森の美女」カーネーションの精･遅め</t>
  </si>
  <si>
    <t>「眠れる森の美女」カーネーションの精･遅め</t>
    <rPh sb="18" eb="21">
      <t>オ</t>
    </rPh>
    <phoneticPr fontId="10"/>
  </si>
  <si>
    <t>57「眠れる森の美女」カーネーションの精･早め</t>
  </si>
  <si>
    <t>「眠れる森の美女」カーネーションの精･早め</t>
    <rPh sb="18" eb="21">
      <t>ハ</t>
    </rPh>
    <phoneticPr fontId="10"/>
  </si>
  <si>
    <t>Paquita</t>
  </si>
  <si>
    <r>
      <t>「パキータ」エ</t>
    </r>
    <r>
      <rPr>
        <sz val="10"/>
        <color rgb="FF000000"/>
        <rFont val="メイリオ"/>
        <family val="3"/>
        <charset val="128"/>
      </rPr>
      <t>トワール･遅め</t>
    </r>
    <rPh sb="11" eb="14">
      <t>オ</t>
    </rPh>
    <phoneticPr fontId="10"/>
  </si>
  <si>
    <t>55「パキータ」エトワール･早め</t>
  </si>
  <si>
    <r>
      <t>「パキータ」エ</t>
    </r>
    <r>
      <rPr>
        <sz val="10"/>
        <color rgb="FF000000"/>
        <rFont val="メイリオ"/>
        <family val="3"/>
        <charset val="128"/>
      </rPr>
      <t>トワール･早め</t>
    </r>
    <rPh sb="11" eb="14">
      <t>ハ</t>
    </rPh>
    <phoneticPr fontId="10"/>
  </si>
  <si>
    <t>The Kingdom of the Shades from "La Bayadère"</t>
    <phoneticPr fontId="9"/>
  </si>
  <si>
    <t>54「ラ・バヤデール」 幻影の場ソリスト第1･遅め</t>
  </si>
  <si>
    <r>
      <t>「ラ・バヤデール」</t>
    </r>
    <r>
      <rPr>
        <sz val="10"/>
        <color rgb="FF000000"/>
        <rFont val="メイリオ"/>
        <family val="3"/>
        <charset val="128"/>
      </rPr>
      <t xml:space="preserve"> 幻影の場ソリスト第1･遅め</t>
    </r>
    <rPh sb="18" eb="19">
      <t>ダイ</t>
    </rPh>
    <rPh sb="20" eb="23">
      <t>オ</t>
    </rPh>
    <phoneticPr fontId="10"/>
  </si>
  <si>
    <t>53「ラ・バヤデール」 幻影の場ソリスト第1･早め</t>
  </si>
  <si>
    <r>
      <t>「ラ・バヤデール」</t>
    </r>
    <r>
      <rPr>
        <sz val="10"/>
        <color rgb="FF000000"/>
        <rFont val="メイリオ"/>
        <family val="3"/>
        <charset val="128"/>
      </rPr>
      <t xml:space="preserve"> 幻影の場ソリスト第1･早め</t>
    </r>
    <rPh sb="18" eb="19">
      <t>ダイ</t>
    </rPh>
    <rPh sb="20" eb="23">
      <t>ハ</t>
    </rPh>
    <phoneticPr fontId="10"/>
  </si>
  <si>
    <t>Variation from PAQUITA2</t>
  </si>
  <si>
    <t>52「パキータ」ソリスト２･遅め</t>
  </si>
  <si>
    <t>「パキータ」ソリスト２･遅め</t>
    <rPh sb="11" eb="14">
      <t>オ</t>
    </rPh>
    <phoneticPr fontId="10"/>
  </si>
  <si>
    <t>51「パキータ」ソリスト２･早め</t>
  </si>
  <si>
    <t>「パキータ」ソリスト２･早め</t>
    <rPh sb="11" eb="14">
      <t>ハ</t>
    </rPh>
    <phoneticPr fontId="10"/>
  </si>
  <si>
    <t>Variation from PAQUITA1</t>
  </si>
  <si>
    <t>50「パキータ」ソリスト１･遅め</t>
  </si>
  <si>
    <t>「パキータ」ソリスト１･遅め</t>
    <rPh sb="11" eb="14">
      <t>オ</t>
    </rPh>
    <phoneticPr fontId="10"/>
  </si>
  <si>
    <t>49「パキータ」ソリスト１･早め</t>
  </si>
  <si>
    <t>「パキータ」ソリスト１･早め</t>
    <rPh sb="11" eb="14">
      <t>ハ</t>
    </rPh>
    <phoneticPr fontId="10"/>
  </si>
  <si>
    <t>La Esmeralda Diana</t>
  </si>
  <si>
    <t>「エスメラルダ」ダイアナ･遅め</t>
    <rPh sb="12" eb="15">
      <t>オ</t>
    </rPh>
    <phoneticPr fontId="10"/>
  </si>
  <si>
    <t>47「エスメラルダ」ダイアナ･早め</t>
  </si>
  <si>
    <t>「エスメラルダ」ダイアナ･早め</t>
    <rPh sb="12" eb="15">
      <t>ハ</t>
    </rPh>
    <phoneticPr fontId="10"/>
  </si>
  <si>
    <t>satanella</t>
  </si>
  <si>
    <t>46「サタネラ」･遅め</t>
  </si>
  <si>
    <t>「サタネラ」･遅め</t>
    <rPh sb="6" eb="9">
      <t>オ</t>
    </rPh>
    <phoneticPr fontId="10"/>
  </si>
  <si>
    <t>45「サタネラ」･早め</t>
  </si>
  <si>
    <t>「サタネラ」･早め</t>
    <rPh sb="6" eb="9">
      <t>ハ</t>
    </rPh>
    <phoneticPr fontId="10"/>
  </si>
  <si>
    <t>Coppelia Act3 Swanilda</t>
  </si>
  <si>
    <t>44「コッペリア」スワニルダ（第3幕）･遅め</t>
  </si>
  <si>
    <r>
      <t>「コッペリア」スワニルダ（第</t>
    </r>
    <r>
      <rPr>
        <sz val="10"/>
        <color rgb="FF000000"/>
        <rFont val="メイリオ"/>
        <family val="3"/>
        <charset val="128"/>
      </rPr>
      <t>3幕）･遅め</t>
    </r>
    <rPh sb="13" eb="14">
      <t>ダイ</t>
    </rPh>
    <rPh sb="17" eb="20">
      <t>オ</t>
    </rPh>
    <phoneticPr fontId="10"/>
  </si>
  <si>
    <t>43「コッペリア」スワニルダ（第3幕）･早め</t>
  </si>
  <si>
    <r>
      <t>「コッペリア」スワニルダ（第</t>
    </r>
    <r>
      <rPr>
        <sz val="10"/>
        <color rgb="FF000000"/>
        <rFont val="メイリオ"/>
        <family val="3"/>
        <charset val="128"/>
      </rPr>
      <t>3幕）･早め</t>
    </r>
    <rPh sb="13" eb="14">
      <t>ダイ</t>
    </rPh>
    <rPh sb="17" eb="20">
      <t>ハ</t>
    </rPh>
    <phoneticPr fontId="10"/>
  </si>
  <si>
    <t>The Sleeping Beauty PrologueJewelry</t>
    <phoneticPr fontId="9"/>
  </si>
  <si>
    <t>42「眠れる森の美女」宝石（第3幕）･遅め</t>
  </si>
  <si>
    <t>「眠れる森の美女」宝石（第3幕）･遅め</t>
    <rPh sb="9" eb="11">
      <t>ホウセキ</t>
    </rPh>
    <rPh sb="12" eb="13">
      <t>ダイ</t>
    </rPh>
    <rPh sb="16" eb="19">
      <t>オ</t>
    </rPh>
    <phoneticPr fontId="10"/>
  </si>
  <si>
    <t>The Sleeping Beauty PrologueJewelry</t>
  </si>
  <si>
    <t>41「眠れる森の美女」宝石（第3幕）･早め</t>
  </si>
  <si>
    <t>「眠れる森の美女」宝石（第3幕）･早め</t>
    <rPh sb="9" eb="11">
      <t>ホウセキ</t>
    </rPh>
    <rPh sb="12" eb="13">
      <t>ダイ</t>
    </rPh>
    <rPh sb="16" eb="19">
      <t>ハ</t>
    </rPh>
    <phoneticPr fontId="10"/>
  </si>
  <si>
    <t>Grand Pas Classique</t>
  </si>
  <si>
    <t>40「グラン・パ・クラシック」･遅め</t>
  </si>
  <si>
    <t>「グラン・パ・クラシック」･遅め</t>
    <rPh sb="13" eb="16">
      <t>オ</t>
    </rPh>
    <phoneticPr fontId="10"/>
  </si>
  <si>
    <t>39「グラン・パ・クラシック」･早め</t>
  </si>
  <si>
    <t>「グラン・パ・クラシック」･早め</t>
    <rPh sb="14" eb="15">
      <t>ハヤ</t>
    </rPh>
    <phoneticPr fontId="10"/>
  </si>
  <si>
    <t>Black Swan from Act3</t>
  </si>
  <si>
    <t>38「白鳥湖」黒鳥（第3幕 プティパ版）・遅め</t>
  </si>
  <si>
    <r>
      <t>「白鳥湖」黒鳥（第3幕</t>
    </r>
    <r>
      <rPr>
        <sz val="10"/>
        <color rgb="FF000000"/>
        <rFont val="メイリオ"/>
        <family val="3"/>
        <charset val="128"/>
      </rPr>
      <t xml:space="preserve"> プティパ版）・遅め</t>
    </r>
    <rPh sb="5" eb="7">
      <t>コクチョウ</t>
    </rPh>
    <rPh sb="8" eb="9">
      <t>ダイ</t>
    </rPh>
    <rPh sb="10" eb="11">
      <t>マク</t>
    </rPh>
    <rPh sb="18" eb="21">
      <t>オ</t>
    </rPh>
    <phoneticPr fontId="10"/>
  </si>
  <si>
    <t>37「白鳥湖」黒鳥（第3幕 プティパ版）･早め</t>
  </si>
  <si>
    <r>
      <t>「白鳥湖」黒鳥（第3幕</t>
    </r>
    <r>
      <rPr>
        <sz val="10"/>
        <color rgb="FF000000"/>
        <rFont val="メイリオ"/>
        <family val="3"/>
        <charset val="128"/>
      </rPr>
      <t xml:space="preserve"> プティパ版）･早め</t>
    </r>
    <rPh sb="5" eb="7">
      <t>コクチョウ</t>
    </rPh>
    <rPh sb="8" eb="9">
      <t>ダイ</t>
    </rPh>
    <rPh sb="10" eb="11">
      <t>マク</t>
    </rPh>
    <rPh sb="18" eb="21">
      <t>ハ</t>
    </rPh>
    <phoneticPr fontId="10"/>
  </si>
  <si>
    <t>Female 3rd-Variation from Pas de Trois "SWAN LAKE"</t>
    <phoneticPr fontId="9"/>
  </si>
  <si>
    <t>36「白鳥の湖」 パ・ド・トロア第3・遅め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</si>
  <si>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パ・ド・トロア第3・遅め</t>
    </r>
    <rPh sb="16" eb="19">
      <t>オ</t>
    </rPh>
    <phoneticPr fontId="10"/>
  </si>
  <si>
    <t>35「白鳥の湖」 パ・ド・トロア第3･早め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</si>
  <si>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パ・ド・トロア第3･早め</t>
    </r>
    <rPh sb="16" eb="19">
      <t>ハ</t>
    </rPh>
    <phoneticPr fontId="10"/>
  </si>
  <si>
    <t>Female 1st-Variation from Pas de Trois "SWAN LAKE"</t>
    <phoneticPr fontId="9"/>
  </si>
  <si>
    <t>34「白鳥の湖」 パ・ド・トロア第1・遅め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</si>
  <si>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パ・ド・トロア第1・遅め</t>
    </r>
    <rPh sb="16" eb="19">
      <t>オ</t>
    </rPh>
    <phoneticPr fontId="10"/>
  </si>
  <si>
    <t>33「白鳥の湖」 パ・ド・トロア第1･早め</t>
  </si>
  <si>
    <r>
      <t>「白鳥の湖」</t>
    </r>
    <r>
      <rPr>
        <sz val="10"/>
        <color rgb="FF000000"/>
        <rFont val="メイリオ"/>
        <family val="3"/>
        <charset val="128"/>
      </rPr>
      <t xml:space="preserve"> パ・ド・トロア第1･早め</t>
    </r>
    <rPh sb="16" eb="19">
      <t>ハ</t>
    </rPh>
    <phoneticPr fontId="10"/>
  </si>
  <si>
    <t>Sylvia「シルヴィア」・遅め</t>
    <phoneticPr fontId="3"/>
  </si>
  <si>
    <t>32使用できません</t>
  </si>
  <si>
    <t>使用できません</t>
    <rPh sb="0" eb="2">
      <t>シヨウ</t>
    </rPh>
    <phoneticPr fontId="3"/>
  </si>
  <si>
    <t>Sylvia「シルヴィア」･早め</t>
    <phoneticPr fontId="3"/>
  </si>
  <si>
    <t>31使用できません</t>
  </si>
  <si>
    <t>Female Variation from "Flower Festival in Genzano"</t>
  </si>
  <si>
    <t>30「ゼェンツァーノの花祭り」・遅め</t>
  </si>
  <si>
    <t>「ゼェンツァーノの花祭り」・遅め</t>
    <rPh sb="13" eb="16">
      <t>オ</t>
    </rPh>
    <phoneticPr fontId="10"/>
  </si>
  <si>
    <t>Female Variation from "Flower Festival in Genzano"</t>
    <phoneticPr fontId="9"/>
  </si>
  <si>
    <t>29「ゼェンツァーノの花祭り」･早め</t>
  </si>
  <si>
    <t>「ゼェンツァーノの花祭り」･早め</t>
    <rPh sb="13" eb="16">
      <t>ハ</t>
    </rPh>
    <phoneticPr fontId="10"/>
  </si>
  <si>
    <t>Female Variation from Tchaikovsky Pas de Deux「チャイコフスキー・パ・ド・ドウ」･遅め</t>
    <phoneticPr fontId="9"/>
  </si>
  <si>
    <t>28使用できません</t>
  </si>
  <si>
    <t>Female Variation from Tchaikovsky Pas de Deux「チャイコフスキー・パ・ド・ドウ」･早め</t>
    <phoneticPr fontId="3"/>
  </si>
  <si>
    <t>27使用できません</t>
  </si>
  <si>
    <t>D'Aurore from "Sleeping Beauty" Act3</t>
  </si>
  <si>
    <t>26「眠れる森の美女」オーロラ姫（第3幕）・遅め</t>
  </si>
  <si>
    <t>「眠れる森の美女」オーロラ姫（第3幕）・遅め</t>
    <rPh sb="15" eb="16">
      <t>ダイ</t>
    </rPh>
    <rPh sb="19" eb="22">
      <t>オ</t>
    </rPh>
    <phoneticPr fontId="10"/>
  </si>
  <si>
    <t>D'Aurore from "Sleeping Beauty" Act3</t>
    <phoneticPr fontId="9"/>
  </si>
  <si>
    <t>25「眠れる森の美女」オーロラ姫（第3幕）･早め</t>
  </si>
  <si>
    <t>「眠れる森の美女」オーロラ姫（第3幕）･早め</t>
    <rPh sb="15" eb="16">
      <t>ダイ</t>
    </rPh>
    <rPh sb="19" eb="22">
      <t>ハ</t>
    </rPh>
    <phoneticPr fontId="10"/>
  </si>
  <si>
    <t>Jeanne Variation from The Flames of Paris</t>
  </si>
  <si>
    <t>24「パリの炎」ジャンヌ・遅め</t>
  </si>
  <si>
    <t>「パリの炎」ジャンヌ・遅め</t>
    <rPh sb="10" eb="13">
      <t>オ</t>
    </rPh>
    <phoneticPr fontId="10"/>
  </si>
  <si>
    <t>Jeanne Variation from The Flames of Paris</t>
    <phoneticPr fontId="9"/>
  </si>
  <si>
    <t>23「パリの炎」ジャンヌ･早め</t>
  </si>
  <si>
    <t>「パリの炎」ジャンヌ･早め</t>
    <rPh sb="10" eb="13">
      <t>ハ</t>
    </rPh>
    <phoneticPr fontId="10"/>
  </si>
  <si>
    <t>Giselle from Act1</t>
  </si>
  <si>
    <t>22「ジゼル」ジゼル（第1幕より)・遅め</t>
  </si>
  <si>
    <t>「ジゼル」ジゼル（第1幕より)・遅め</t>
    <rPh sb="9" eb="10">
      <t>ダイ</t>
    </rPh>
    <rPh sb="15" eb="18">
      <t>オ</t>
    </rPh>
    <phoneticPr fontId="10"/>
  </si>
  <si>
    <t>Giselle from Act1</t>
    <phoneticPr fontId="9"/>
  </si>
  <si>
    <t>21「ジゼル」ジゼル（第1幕より)･早め</t>
  </si>
  <si>
    <t>「ジゼル」ジゼル（第1幕より)･早め</t>
    <rPh sb="9" eb="10">
      <t>ダイ</t>
    </rPh>
    <rPh sb="15" eb="18">
      <t>ハ</t>
    </rPh>
    <phoneticPr fontId="10"/>
  </si>
  <si>
    <t>Female 1st-Variation from Peasant Pas de Deux "Giselle"</t>
  </si>
  <si>
    <t>「ジゼル」ペザント（キーロフ版）・遅め</t>
    <rPh sb="16" eb="19">
      <t>オ</t>
    </rPh>
    <phoneticPr fontId="10"/>
  </si>
  <si>
    <t>Female 1st-Variation from Peasant Pas de Deux "Giselle"</t>
    <phoneticPr fontId="9"/>
  </si>
  <si>
    <t>19「ジゼル」ペザント（キーロフ版）･早め</t>
  </si>
  <si>
    <t>「ジゼル」ペザント（キーロフ版）･早め</t>
    <rPh sb="16" eb="19">
      <t>ハ</t>
    </rPh>
    <phoneticPr fontId="10"/>
  </si>
  <si>
    <t>Sugar Plum Fairy from The Nutcracker Act2</t>
  </si>
  <si>
    <t>18「くるみ割り人形」金平糖の精・遅め</t>
  </si>
  <si>
    <t>「くるみ割り人形」金平糖の精・遅め</t>
    <rPh sb="14" eb="17">
      <t>オ</t>
    </rPh>
    <phoneticPr fontId="10"/>
  </si>
  <si>
    <t>17「くるみ割り人形」金平糖の精･早め</t>
  </si>
  <si>
    <t>「くるみ割り人形」金平糖の精･早め</t>
    <rPh sb="14" eb="17">
      <t>ハ</t>
    </rPh>
    <phoneticPr fontId="10"/>
  </si>
  <si>
    <t>Lise Variation from La Fille Mal Gardee</t>
  </si>
  <si>
    <t>16「ラ・フィユ・マル・ガルデ」リーズ・遅め</t>
  </si>
  <si>
    <t>「ラ・フィユ・マル・ガルデ」リーズ・遅め</t>
    <rPh sb="17" eb="20">
      <t>オ</t>
    </rPh>
    <phoneticPr fontId="10"/>
  </si>
  <si>
    <t>15「ラ・フィユ・マル・ガルデ」リーズ･早め</t>
  </si>
  <si>
    <t>「ラ・フィユ・マル・ガルデ」リーズ･早め</t>
    <rPh sb="17" eb="20">
      <t>ハ</t>
    </rPh>
    <phoneticPr fontId="10"/>
  </si>
  <si>
    <t>Medora from Le Corsaire or Gamzatti from La Bayadère</t>
    <phoneticPr fontId="9"/>
  </si>
  <si>
    <t>14「ラ・バヤデール」ガムザッティ・遅め</t>
  </si>
  <si>
    <t>「ラ・バヤデール」ガムザッティ・遅め</t>
    <rPh sb="15" eb="18">
      <t>オ</t>
    </rPh>
    <phoneticPr fontId="10"/>
  </si>
  <si>
    <t>Medora from Le Corsaire or Gamzatti from La Bayadère</t>
  </si>
  <si>
    <t>13「ラ・バヤデール」ガムザッティ･早め</t>
  </si>
  <si>
    <t>「ラ・バヤデール」ガムザッティ･早め</t>
    <rPh sb="15" eb="18">
      <t>ハ</t>
    </rPh>
    <phoneticPr fontId="10"/>
  </si>
  <si>
    <t>Medora from Le Corsaire or Music by PAQUITA</t>
    <phoneticPr fontId="9"/>
  </si>
  <si>
    <t>12「海賊」(パキータ）・遅め</t>
  </si>
  <si>
    <r>
      <t>「海賊」</t>
    </r>
    <r>
      <rPr>
        <sz val="10"/>
        <color rgb="FF000000"/>
        <rFont val="メイリオ"/>
        <family val="3"/>
        <charset val="128"/>
      </rPr>
      <t>(パキータ）・遅め</t>
    </r>
    <rPh sb="10" eb="13">
      <t>オ</t>
    </rPh>
    <phoneticPr fontId="10"/>
  </si>
  <si>
    <t>11「海賊」(パキータ）･早め</t>
  </si>
  <si>
    <r>
      <t>「海賊」</t>
    </r>
    <r>
      <rPr>
        <sz val="10"/>
        <color rgb="FF000000"/>
        <rFont val="メイリオ"/>
        <family val="3"/>
        <charset val="128"/>
      </rPr>
      <t>(パキータ）･早め</t>
    </r>
    <rPh sb="10" eb="13">
      <t>ハ</t>
    </rPh>
    <phoneticPr fontId="10"/>
  </si>
  <si>
    <t>Medora from Le Corsaire or Forest Queen from DON QUIXOTE</t>
  </si>
  <si>
    <t>10「ドン・キホーテ」森の女王・遅め</t>
  </si>
  <si>
    <t>「ドン・キホーテ」森の女王・遅め</t>
    <rPh sb="13" eb="16">
      <t>オ</t>
    </rPh>
    <phoneticPr fontId="10"/>
  </si>
  <si>
    <t>9「ドン・キホーテ」森の女王･早め</t>
  </si>
  <si>
    <t>「ドン・キホーテ」森の女王･早め</t>
    <rPh sb="13" eb="16">
      <t>ハ</t>
    </rPh>
    <phoneticPr fontId="10"/>
  </si>
  <si>
    <t>The Sleeping Beauty Act3 florina</t>
    <phoneticPr fontId="9"/>
  </si>
  <si>
    <t>きかっけ</t>
    <phoneticPr fontId="9"/>
  </si>
  <si>
    <t>8「眠れる森の美女」フロリナ王女・遅め</t>
  </si>
  <si>
    <t>「眠れる森の美女」フロリナ王女・遅め</t>
    <rPh sb="15" eb="18">
      <t>オ</t>
    </rPh>
    <phoneticPr fontId="10"/>
  </si>
  <si>
    <t>The Sleeping Beauty Act3 florina</t>
  </si>
  <si>
    <t>7「眠れる森の美女」フロリナ王女･早め</t>
  </si>
  <si>
    <t>「眠れる森の美女」フロリナ王女･早め</t>
    <rPh sb="15" eb="18">
      <t>ハ</t>
    </rPh>
    <phoneticPr fontId="10"/>
  </si>
  <si>
    <t>Raymonda Act1</t>
  </si>
  <si>
    <t>上手</t>
    <rPh sb="0" eb="2">
      <t>カミテ</t>
    </rPh>
    <phoneticPr fontId="9"/>
  </si>
  <si>
    <t>6「ライモンダ」ライモンダ（第1幕）・遅め</t>
  </si>
  <si>
    <t>「ライモンダ」ライモンダ（第1幕）・遅め</t>
    <rPh sb="13" eb="14">
      <t>ダイ</t>
    </rPh>
    <rPh sb="17" eb="20">
      <t>オ</t>
    </rPh>
    <phoneticPr fontId="10"/>
  </si>
  <si>
    <t>5「ライモンダ」ライモンダ（第1幕）･早め</t>
  </si>
  <si>
    <t>「ライモンダ」ライモンダ（第1幕）･早め</t>
    <rPh sb="13" eb="14">
      <t>ダイ</t>
    </rPh>
    <rPh sb="17" eb="20">
      <t>ハ</t>
    </rPh>
    <phoneticPr fontId="10"/>
  </si>
  <si>
    <t>Kitri from DON QUIXOTE Act3</t>
  </si>
  <si>
    <t>206「ドン・キホーテ」キトリ(第3幕）・遅め</t>
    <phoneticPr fontId="9"/>
  </si>
  <si>
    <r>
      <t>「ドン・キホーテ」キトリ</t>
    </r>
    <r>
      <rPr>
        <sz val="10"/>
        <color rgb="FF000000"/>
        <rFont val="メイリオ"/>
        <family val="3"/>
        <charset val="128"/>
      </rPr>
      <t>(第3幕）・遅め</t>
    </r>
    <rPh sb="13" eb="14">
      <t>ダイ</t>
    </rPh>
    <rPh sb="15" eb="16">
      <t>マク</t>
    </rPh>
    <rPh sb="17" eb="20">
      <t>オ</t>
    </rPh>
    <phoneticPr fontId="10"/>
  </si>
  <si>
    <t>3「ドン・キホーテ」キトリ(第3幕）･早め</t>
  </si>
  <si>
    <r>
      <t>「ドン・キホーテ」キトリ</t>
    </r>
    <r>
      <rPr>
        <sz val="10"/>
        <color rgb="FF000000"/>
        <rFont val="メイリオ"/>
        <family val="3"/>
        <charset val="128"/>
      </rPr>
      <t>(第3幕）･早め</t>
    </r>
    <rPh sb="13" eb="14">
      <t>ダイ</t>
    </rPh>
    <rPh sb="15" eb="16">
      <t>マク</t>
    </rPh>
    <rPh sb="17" eb="20">
      <t>ハ</t>
    </rPh>
    <phoneticPr fontId="10"/>
  </si>
  <si>
    <t>Amour (Cupid) from DON QUIXOTE</t>
  </si>
  <si>
    <t>下手</t>
    <rPh sb="0" eb="2">
      <t>シモテ</t>
    </rPh>
    <phoneticPr fontId="9"/>
  </si>
  <si>
    <t>2「ドン・キホーテ」キューピッド・遅め</t>
  </si>
  <si>
    <t>「ドン・キホーテ」キューピッド・遅め</t>
    <rPh sb="15" eb="18">
      <t>オ</t>
    </rPh>
    <phoneticPr fontId="10"/>
  </si>
  <si>
    <t>1「ドン・キホーテ」キューピッド･早め</t>
  </si>
  <si>
    <t>「ドン・キホーテ」キューピッド･早め</t>
    <rPh sb="15" eb="18">
      <t>ハ</t>
    </rPh>
    <phoneticPr fontId="10"/>
  </si>
  <si>
    <t>0「コンテンポラリー」</t>
  </si>
  <si>
    <t>「コンテンポラリー」</t>
    <phoneticPr fontId="10"/>
  </si>
  <si>
    <t>英語表示</t>
    <rPh sb="0" eb="2">
      <t>エイゴ</t>
    </rPh>
    <rPh sb="2" eb="4">
      <t>ヒョウジ</t>
    </rPh>
    <phoneticPr fontId="9"/>
  </si>
  <si>
    <t>短縮</t>
    <rPh sb="0" eb="2">
      <t>タンシュク</t>
    </rPh>
    <phoneticPr fontId="9"/>
  </si>
  <si>
    <t>時間(分数)</t>
  </si>
  <si>
    <t>決選舞台の出</t>
    <rPh sb="0" eb="2">
      <t>ケッセン</t>
    </rPh>
    <rPh sb="2" eb="4">
      <t>ブタイ</t>
    </rPh>
    <rPh sb="5" eb="6">
      <t>デ</t>
    </rPh>
    <phoneticPr fontId="9"/>
  </si>
  <si>
    <t>決選音のきっかけ</t>
    <rPh sb="0" eb="2">
      <t>ケッセン</t>
    </rPh>
    <rPh sb="2" eb="3">
      <t>オト</t>
    </rPh>
    <phoneticPr fontId="9"/>
  </si>
  <si>
    <t>予選舞台の出</t>
    <rPh sb="0" eb="2">
      <t>ヨセン</t>
    </rPh>
    <rPh sb="2" eb="4">
      <t>ブタイ</t>
    </rPh>
    <rPh sb="5" eb="6">
      <t>デ</t>
    </rPh>
    <phoneticPr fontId="9"/>
  </si>
  <si>
    <t>予選音のきっかけ</t>
    <rPh sb="0" eb="2">
      <t>ヨセン</t>
    </rPh>
    <rPh sb="2" eb="3">
      <t>オト</t>
    </rPh>
    <phoneticPr fontId="9"/>
  </si>
  <si>
    <t>番号+演目（貼付け用）</t>
    <rPh sb="0" eb="2">
      <t>バンゴウ</t>
    </rPh>
    <rPh sb="3" eb="5">
      <t>エンモク</t>
    </rPh>
    <rPh sb="6" eb="8">
      <t>ハリツ</t>
    </rPh>
    <rPh sb="9" eb="10">
      <t>ヨウ</t>
    </rPh>
    <phoneticPr fontId="9"/>
  </si>
  <si>
    <t>演目</t>
  </si>
  <si>
    <t>番号</t>
  </si>
  <si>
    <t>プレコンクール部門|</t>
    <rPh sb="8" eb="9">
      <t>モン</t>
    </rPh>
    <phoneticPr fontId="3"/>
  </si>
  <si>
    <t>中学1年の部|</t>
    <rPh sb="0" eb="2">
      <t>チュウガク</t>
    </rPh>
    <rPh sb="3" eb="4">
      <t>ネン</t>
    </rPh>
    <phoneticPr fontId="3"/>
  </si>
  <si>
    <t>中学2年の部|</t>
    <rPh sb="0" eb="2">
      <t>チュウガク</t>
    </rPh>
    <rPh sb="3" eb="4">
      <t>ネン</t>
    </rPh>
    <phoneticPr fontId="3"/>
  </si>
  <si>
    <t>中学3年の部|</t>
    <rPh sb="0" eb="2">
      <t>チュウガク</t>
    </rPh>
    <rPh sb="3" eb="4">
      <t>ネン</t>
    </rPh>
    <phoneticPr fontId="3"/>
  </si>
  <si>
    <t>高校生の部|</t>
    <rPh sb="0" eb="3">
      <t>コウコウセイ</t>
    </rPh>
    <phoneticPr fontId="3"/>
  </si>
  <si>
    <t>部門</t>
    <rPh sb="0" eb="2">
      <t>ブモン</t>
    </rPh>
    <phoneticPr fontId="3"/>
  </si>
  <si>
    <t>人数</t>
    <rPh sb="0" eb="2">
      <t>ニンズウ</t>
    </rPh>
    <phoneticPr fontId="3"/>
  </si>
  <si>
    <t>申込者分数合計</t>
    <rPh sb="0" eb="3">
      <t>モウシコミシャ</t>
    </rPh>
    <rPh sb="3" eb="7">
      <t>フンスウゴウケイ</t>
    </rPh>
    <phoneticPr fontId="3"/>
  </si>
  <si>
    <t>出入込分数</t>
    <rPh sb="0" eb="2">
      <t>デイリ</t>
    </rPh>
    <rPh sb="2" eb="3">
      <t>コミ</t>
    </rPh>
    <rPh sb="3" eb="5">
      <t>フンスウ</t>
    </rPh>
    <phoneticPr fontId="3"/>
  </si>
  <si>
    <t>プレコンクール部門</t>
    <rPh sb="7" eb="9">
      <t>ブモン</t>
    </rPh>
    <phoneticPr fontId="3"/>
  </si>
  <si>
    <t>バレエシューズ小学1・2年の部</t>
    <phoneticPr fontId="3"/>
  </si>
  <si>
    <t>バレエシューズ小学3・4年の部</t>
  </si>
  <si>
    <t>バレエシューズ小学5・6年の部</t>
  </si>
  <si>
    <t>小学4・5年の部</t>
    <phoneticPr fontId="3"/>
  </si>
  <si>
    <t>小学6年の部</t>
    <phoneticPr fontId="3"/>
  </si>
  <si>
    <t>中学1年の部</t>
    <phoneticPr fontId="3"/>
  </si>
  <si>
    <t>中学2年の部</t>
    <phoneticPr fontId="3"/>
  </si>
  <si>
    <t>中学3年の部</t>
    <phoneticPr fontId="3"/>
  </si>
  <si>
    <t>高校生の部</t>
    <phoneticPr fontId="3"/>
  </si>
  <si>
    <t>シニアの部</t>
    <phoneticPr fontId="3"/>
  </si>
  <si>
    <t>コンテンポラリー</t>
    <phoneticPr fontId="3"/>
  </si>
  <si>
    <t>合計</t>
    <rPh sb="0" eb="2">
      <t>ゴウケイ</t>
    </rPh>
    <phoneticPr fontId="3"/>
  </si>
  <si>
    <t>プレコンクール部門</t>
    <rPh sb="8" eb="9">
      <t>モン</t>
    </rPh>
    <phoneticPr fontId="3"/>
  </si>
  <si>
    <t>バレエシューズ小学3・4年の部</t>
    <phoneticPr fontId="3"/>
  </si>
  <si>
    <t>バレエシューズ小学5・6年の部</t>
    <rPh sb="7" eb="9">
      <t>ショウガク</t>
    </rPh>
    <rPh sb="12" eb="13">
      <t>ネン</t>
    </rPh>
    <phoneticPr fontId="3"/>
  </si>
  <si>
    <t>中学1年の部</t>
    <rPh sb="0" eb="2">
      <t>チュウガク</t>
    </rPh>
    <rPh sb="3" eb="4">
      <t>ネン</t>
    </rPh>
    <phoneticPr fontId="3"/>
  </si>
  <si>
    <t>中学2年の部</t>
    <rPh sb="0" eb="2">
      <t>チュウガク</t>
    </rPh>
    <rPh sb="3" eb="4">
      <t>ネン</t>
    </rPh>
    <phoneticPr fontId="3"/>
  </si>
  <si>
    <t>中学3年の部</t>
    <rPh sb="0" eb="2">
      <t>チュウガク</t>
    </rPh>
    <rPh sb="3" eb="4">
      <t>ネン</t>
    </rPh>
    <phoneticPr fontId="3"/>
  </si>
  <si>
    <t>高校生の部</t>
    <rPh sb="0" eb="3">
      <t>コウコウセイ</t>
    </rPh>
    <phoneticPr fontId="3"/>
  </si>
  <si>
    <t>Min</t>
    <phoneticPr fontId="3"/>
  </si>
  <si>
    <t>Max</t>
    <phoneticPr fontId="3"/>
  </si>
  <si>
    <t>バレエシューズ小学1・2年の部|</t>
    <phoneticPr fontId="3"/>
  </si>
  <si>
    <t>バレエシューズ小学3・4年の部|</t>
    <phoneticPr fontId="3"/>
  </si>
  <si>
    <t>バレエシューズ小学5・6年の部|</t>
    <rPh sb="7" eb="9">
      <t>ショウガク</t>
    </rPh>
    <rPh sb="12" eb="13">
      <t>ネン</t>
    </rPh>
    <phoneticPr fontId="3"/>
  </si>
  <si>
    <t>小学4・5年の部|</t>
    <phoneticPr fontId="3"/>
  </si>
  <si>
    <t>小学6年の部|</t>
    <phoneticPr fontId="3"/>
  </si>
  <si>
    <t>シニアの部|</t>
    <phoneticPr fontId="3"/>
  </si>
  <si>
    <t>コンテンポラリー|</t>
    <phoneticPr fontId="3"/>
  </si>
  <si>
    <t>Stripeより切り取り</t>
    <phoneticPr fontId="3"/>
  </si>
  <si>
    <t>Stripeより（ID）</t>
    <phoneticPr fontId="3"/>
  </si>
  <si>
    <t>Date Updated</t>
  </si>
  <si>
    <t>横浜8/22</t>
  </si>
  <si>
    <t>安藤　リアナ</t>
  </si>
  <si>
    <t>あんどうりあな</t>
  </si>
  <si>
    <t>15</t>
  </si>
  <si>
    <t>女性</t>
  </si>
  <si>
    <t>高校生の部|23000</t>
  </si>
  <si>
    <t>104 「サタネラ」（改訂版）・遅め</t>
  </si>
  <si>
    <t/>
  </si>
  <si>
    <t>下手</t>
  </si>
  <si>
    <t>熊谷有梨バレエクラス</t>
  </si>
  <si>
    <t>熊谷有梨</t>
  </si>
  <si>
    <t>snc07710@nifty.com</t>
  </si>
  <si>
    <t>230-0051</t>
  </si>
  <si>
    <t>神奈川県</t>
  </si>
  <si>
    <t>横浜市鶴見区鶴見中央</t>
  </si>
  <si>
    <t>4-5-10</t>
  </si>
  <si>
    <t>045-501-3031</t>
  </si>
  <si>
    <t>045-501-3052</t>
  </si>
  <si>
    <t>080-5458-9072</t>
  </si>
  <si>
    <t>glamslam22toybaby@yahoo.ne.jp</t>
  </si>
  <si>
    <t>希望する</t>
  </si>
  <si>
    <t>XXXXXXXXXXXX2847</t>
  </si>
  <si>
    <t>Visa</t>
  </si>
  <si>
    <t>https://nbaballet.org/competition/junia/tiiki_credit_card/</t>
  </si>
  <si>
    <t>pi_3N9IF7GJkh5ehaCN0uE3k5VC</t>
  </si>
  <si>
    <t>Paid</t>
  </si>
  <si>
    <t>Mozilla/5.0 (iPhone; CPU iPhone OS 16_3_1 like Mac OS X) AppleWebKit/605.1.15 (KHTML, like Gecko) Version/16.3 Mobile/15E148 Safari/604.1</t>
  </si>
  <si>
    <t>126.157.199.241</t>
  </si>
  <si>
    <t>内田　友惟</t>
  </si>
  <si>
    <t>うちだ　ゆい</t>
  </si>
  <si>
    <t>12</t>
  </si>
  <si>
    <t>小学6年の部|23000</t>
  </si>
  <si>
    <t>56 「パキータ」エトワール・遅め</t>
  </si>
  <si>
    <t>音先</t>
  </si>
  <si>
    <t>上手</t>
  </si>
  <si>
    <t>045-573-8728</t>
  </si>
  <si>
    <t>utamiyu3@gmail.com</t>
  </si>
  <si>
    <t>XXXXXXXXXXXX2703</t>
  </si>
  <si>
    <t>American Express</t>
  </si>
  <si>
    <t>pi_3N9IKoGJkh5ehaCN0S7bzbCU</t>
  </si>
  <si>
    <t>Mozilla/5.0 (Windows NT 10.0; Win64; x64) AppleWebKit/537.36 (KHTML, like Gecko) Chrome/113.0.0.0 Safari/537.36 Edg/113.0.1774.42</t>
  </si>
  <si>
    <t>210.170.182.200</t>
  </si>
  <si>
    <t>押本　紗依</t>
  </si>
  <si>
    <t>おしもとさえ</t>
  </si>
  <si>
    <t>9</t>
  </si>
  <si>
    <t>プレコンクール部門|23000</t>
  </si>
  <si>
    <t>8 「眠れる森の美女」フロリナ王女・遅め</t>
  </si>
  <si>
    <t>板付</t>
  </si>
  <si>
    <t>エトワール・バレエスクール</t>
  </si>
  <si>
    <t>玉川さつき</t>
  </si>
  <si>
    <t>infoetoile161@gmail.com</t>
  </si>
  <si>
    <t>252-0804</t>
  </si>
  <si>
    <t>藤沢市</t>
  </si>
  <si>
    <t>0466-47-8575</t>
  </si>
  <si>
    <t>090-4247-7401</t>
  </si>
  <si>
    <t>misao00824@gmail.com</t>
  </si>
  <si>
    <t>希望しない</t>
  </si>
  <si>
    <t>XXXXXXXXXXXX4119</t>
  </si>
  <si>
    <t>pi_3N9IMTGJkh5ehaCN0B8i5J8O</t>
  </si>
  <si>
    <t>115.163.214.239</t>
  </si>
  <si>
    <t>斎藤　朱里</t>
  </si>
  <si>
    <t>さいとうしゅり</t>
  </si>
  <si>
    <t>11</t>
  </si>
  <si>
    <t>MAHO BALLET STUDIO</t>
  </si>
  <si>
    <t>遅野井真保</t>
  </si>
  <si>
    <t>maho-ballet-studio@docomo.ne.jp</t>
  </si>
  <si>
    <t>240-0013</t>
  </si>
  <si>
    <t>横浜市保土ヶ谷区帷子町</t>
  </si>
  <si>
    <t>080-2027-8420</t>
  </si>
  <si>
    <t>045-951-8482</t>
  </si>
  <si>
    <t>070-5519-2090</t>
  </si>
  <si>
    <t>te.saito1210@gmail.com</t>
  </si>
  <si>
    <t>XXXXXXXXXXXX6028</t>
  </si>
  <si>
    <t>pi_3N9JCwGJkh5ehaCN1sS5hll3</t>
  </si>
  <si>
    <t>Mozilla/5.0 (Macintosh; Intel Mac OS X 10_15_7) AppleWebKit/605.1.15 (KHTML, like Gecko) Version/16.3 Safari/605.1.15</t>
  </si>
  <si>
    <t>113.150.105.69</t>
  </si>
  <si>
    <t>井内　暁陸</t>
  </si>
  <si>
    <t>いうちあきみち</t>
  </si>
  <si>
    <t>10</t>
  </si>
  <si>
    <t>男性</t>
  </si>
  <si>
    <t>小学4・5年の部|23000</t>
  </si>
  <si>
    <t>81 「コッペリア」フランツ（ 第3幕）・早め</t>
  </si>
  <si>
    <t>M&amp;M Sendai Ballet Studio</t>
  </si>
  <si>
    <t>チョ　ミンヨン　三好麻沙美</t>
  </si>
  <si>
    <t>sendaimmballetstudio@gmail.com</t>
  </si>
  <si>
    <t>9800801</t>
  </si>
  <si>
    <t>宮城県</t>
  </si>
  <si>
    <t>木町通２丁目１-３３　伊澤竹に雀ビル213</t>
  </si>
  <si>
    <t>080-6543-4788</t>
  </si>
  <si>
    <t>08040755582</t>
  </si>
  <si>
    <t>yuukiiuchi1111@yahoo.co.jp</t>
  </si>
  <si>
    <t>XXXXXXXXXXXX7227</t>
  </si>
  <si>
    <t>JCB</t>
  </si>
  <si>
    <t>pi_3N9JFhGJkh5ehaCN1d2RQZB9</t>
  </si>
  <si>
    <t>Mozilla/5.0 (iPad; CPU OS 16_4 like Mac OS X) AppleWebKit/605.1.15 (KHTML, like Gecko) GSA/264.0.531249063 Mobile/15E148 Safari/604.1</t>
  </si>
  <si>
    <t>133.32.128.234</t>
  </si>
  <si>
    <t>都筑　彩芭</t>
  </si>
  <si>
    <t>つづきいろは</t>
  </si>
  <si>
    <t>8</t>
  </si>
  <si>
    <t>バレエシューズ小学1・2年の部|23000</t>
  </si>
  <si>
    <t>42 「眠れる森の美女」宝石（第3幕）・遅め</t>
  </si>
  <si>
    <t>池端幹雄・鈴木絵里</t>
  </si>
  <si>
    <t>ancbs@a-s-t.co.jp</t>
  </si>
  <si>
    <t>135-0062</t>
  </si>
  <si>
    <t>東京都</t>
  </si>
  <si>
    <t>江東区東雲</t>
  </si>
  <si>
    <t>2-14-40  第5井上ビル3F</t>
  </si>
  <si>
    <t>03-3527-7151</t>
  </si>
  <si>
    <t>090-5185-7842</t>
  </si>
  <si>
    <t>mitchell1014@outlook.jp</t>
  </si>
  <si>
    <t>XXXXXXXXXXXX3003</t>
  </si>
  <si>
    <t>pi_3N9JkDGJkh5ehaCN12l5biVS</t>
  </si>
  <si>
    <t>Mozilla/5.0 (iPhone; CPU iPhone OS 16_4_1 like Mac OS X) AppleWebKit/605.1.15 (KHTML, like Gecko) Version/16.4 Mobile/15E148 Safari/604.1</t>
  </si>
  <si>
    <t>126.156.105.155</t>
  </si>
  <si>
    <t>宮澤　寿莉</t>
  </si>
  <si>
    <t>みやざわ　じゅり</t>
  </si>
  <si>
    <t>バレエシューズ小学5・6年の部|23000</t>
  </si>
  <si>
    <t>12 「海賊」(パキータ）・遅め</t>
  </si>
  <si>
    <t>くるみバレエスタジオ</t>
  </si>
  <si>
    <t>守屋直子</t>
  </si>
  <si>
    <t>kurumiballet@p07.itscom.net</t>
  </si>
  <si>
    <t>158-0098</t>
  </si>
  <si>
    <t>世田谷区</t>
  </si>
  <si>
    <t>上用賀6-3-22</t>
  </si>
  <si>
    <t>03-5477-6603</t>
  </si>
  <si>
    <t>090-8014-3565</t>
  </si>
  <si>
    <t>chieko.rj00@gmail.com</t>
  </si>
  <si>
    <t>XXXXXXXXXXXX6401</t>
  </si>
  <si>
    <t>pi_3N9JtqGJkh5ehaCN15StrDaH</t>
  </si>
  <si>
    <t>Mozilla/5.0 (Linux; Android 10; K) AppleWebKit/537.36 (KHTML, like Gecko) Chrome/113.0.0.0 Mobile Safari/537.36</t>
  </si>
  <si>
    <t>153.240.128.7</t>
  </si>
  <si>
    <t>飯田　晴香</t>
  </si>
  <si>
    <t>いいだ　はるか</t>
  </si>
  <si>
    <t>バレエシューズ小学3・4年の部|23000</t>
  </si>
  <si>
    <t>有明ニューシティバレエスクール</t>
  </si>
  <si>
    <t>池端　幹雄</t>
  </si>
  <si>
    <t>090-6924-0715</t>
  </si>
  <si>
    <t>ami.ogata@gmail.com</t>
  </si>
  <si>
    <t>XXXXXXXXXXXX8203</t>
  </si>
  <si>
    <t>MasterCard</t>
  </si>
  <si>
    <t>指導者に「鈴木　絵里」の追加をお願いします。</t>
  </si>
  <si>
    <t>pi_3N9KVKGJkh5ehaCN0mh2ZQXv</t>
  </si>
  <si>
    <t>Mozilla/5.0 (Windows NT 10.0; Win64; x64) AppleWebKit/537.36 (KHTML, like Gecko) Chrome/110.0.0.0 Safari/537.36</t>
  </si>
  <si>
    <t>208.127.162.243</t>
  </si>
  <si>
    <t>篠原　愛茉</t>
  </si>
  <si>
    <t>しのはらえま</t>
  </si>
  <si>
    <t>1-42藤巻ビル301</t>
  </si>
  <si>
    <t>090-7268-5787</t>
  </si>
  <si>
    <t>green.211.midori@gmail.com</t>
  </si>
  <si>
    <t>XXXXXXXXXXXX9842</t>
  </si>
  <si>
    <t>pi_3N9KXGGJkh5ehaCN0P1ykbpg</t>
  </si>
  <si>
    <t>Mozilla/5.0 (Linux; Android 13; Pixel 7a Build/TQ2B.230505.005.A1; wv) AppleWebKit/537.36 (KHTML, like Gecko) Version/4.0 Chrome/113.0.5672.76 Mobile Safari/537.36 YJApp-ANDROID jp.co.yahoo.android.yjtop/3.143.0</t>
  </si>
  <si>
    <t>39.110.143.87</t>
  </si>
  <si>
    <t>川田　紗世</t>
  </si>
  <si>
    <t>かわださよ</t>
  </si>
  <si>
    <t>174 「ライモンダ」（第2幕夢の景）・遅め</t>
  </si>
  <si>
    <t>本間陽子バレエスクール</t>
  </si>
  <si>
    <t>本間陽子</t>
  </si>
  <si>
    <t>asamin0730@yahoo.co.jp</t>
  </si>
  <si>
    <t>248-0014</t>
  </si>
  <si>
    <t>鎌倉市由比が浜</t>
  </si>
  <si>
    <t>2-19-21</t>
  </si>
  <si>
    <t>0467-24-4188</t>
  </si>
  <si>
    <t>070-4017-5906</t>
  </si>
  <si>
    <t>XXXXXXXXXXXX1012</t>
  </si>
  <si>
    <t>pi_3N9Ka1GJkh5ehaCN0MPzrHxP</t>
  </si>
  <si>
    <t>Mozilla/5.0 (iPad; CPU OS 16_4 like Mac OS X) AppleWebKit/605.1.15 (KHTML, like Gecko) CriOS/113.0.5672.69 Mobile/15E148 Safari/604.1</t>
  </si>
  <si>
    <t>125.30.24.106</t>
  </si>
  <si>
    <t>鈴木　咲帆</t>
  </si>
  <si>
    <t>すずきさきほ</t>
  </si>
  <si>
    <t>20 「ジゼル」ペザント（キーロフ版）・遅め</t>
  </si>
  <si>
    <t>Rising Star Dance Studio</t>
  </si>
  <si>
    <t>小松崎佳子/中村裕子</t>
  </si>
  <si>
    <t>ppr1019@gmail.com</t>
  </si>
  <si>
    <t>2530055</t>
  </si>
  <si>
    <t>茅ヶ崎市</t>
  </si>
  <si>
    <t>05068626906</t>
  </si>
  <si>
    <t>XXXXXXXXXXXX7015</t>
  </si>
  <si>
    <t>書類の送り先名は鈴木愼一でお願いします。海外にバレエ教室に所属しています。</t>
  </si>
  <si>
    <t>pi_3N9KdtGJkh5ehaCN1hwb8VzR</t>
  </si>
  <si>
    <t>Mozilla/5.0 (Windows NT 10.0; Win64; x64) AppleWebKit/537.36 (KHTML, like Gecko) Chrome/113.0.0.0 Safari/537.36</t>
  </si>
  <si>
    <t>124.120.193.25</t>
  </si>
  <si>
    <t>細野　咲</t>
  </si>
  <si>
    <t>ほそのさき</t>
  </si>
  <si>
    <t>36 「白鳥の湖」 パ・ド・トロア第3・遅め</t>
  </si>
  <si>
    <t>高木学園バレエ教室</t>
  </si>
  <si>
    <t>潮田藍</t>
  </si>
  <si>
    <t>takagimusicisehara@gmail.com</t>
  </si>
  <si>
    <t>259-1131</t>
  </si>
  <si>
    <t>1-5-1</t>
  </si>
  <si>
    <t>0463-93-6900</t>
  </si>
  <si>
    <t>090-1703-1268</t>
  </si>
  <si>
    <t>labrador-take@i.softbank.jp</t>
  </si>
  <si>
    <t>XXXXXXXXXXXX2114</t>
  </si>
  <si>
    <t>pi_3N9KDcGJkh5ehaCN1ZEeAEXC</t>
  </si>
  <si>
    <t>60.102.185.240</t>
  </si>
  <si>
    <t>浅野目　愛梨</t>
  </si>
  <si>
    <t>あさのめあいり</t>
  </si>
  <si>
    <t>136 「パキータ」ソリストＣ・遅め</t>
  </si>
  <si>
    <t>090-1695-4851</t>
  </si>
  <si>
    <t>traps_yui@yahoo.co.jp</t>
  </si>
  <si>
    <t>XXXXXXXXXXXX4705</t>
  </si>
  <si>
    <t>pi_3N9LyhGJkh5ehaCN0335MyLc</t>
  </si>
  <si>
    <t>136.23.35.2</t>
  </si>
  <si>
    <t>仙台市青葉区</t>
    <phoneticPr fontId="3"/>
  </si>
  <si>
    <t>0463-93-0368</t>
    <phoneticPr fontId="3"/>
  </si>
  <si>
    <t>伊勢原市伊勢原</t>
    <rPh sb="4" eb="7">
      <t>イセハラ</t>
    </rPh>
    <phoneticPr fontId="3"/>
  </si>
  <si>
    <t>遅野井　結</t>
  </si>
  <si>
    <t>おそのい　ゆい</t>
  </si>
  <si>
    <t>170 「アルレキナーダ」・遅め</t>
  </si>
  <si>
    <t>045-951-8492</t>
  </si>
  <si>
    <t>080-1070-8358</t>
  </si>
  <si>
    <t>m.m.h.y-o-0503@docomo.ne.jp</t>
  </si>
  <si>
    <t>XXXXXXXXXXXX2102</t>
  </si>
  <si>
    <t>pi_3N9M5VGJkh5ehaCN0JdkwPlq</t>
  </si>
  <si>
    <t>Mozilla/5.0 (iPad; CPU OS 16_4_1 like Mac OS X) AppleWebKit/605.1.15 (KHTML, like Gecko) Mobile/15E148 YJApp-IOS jp.co.yahoo.ipn.appli/4.87.0</t>
  </si>
  <si>
    <t>126.36.88.202</t>
  </si>
  <si>
    <t>いしがきすみれ</t>
  </si>
  <si>
    <t>090-8945-5405</t>
  </si>
  <si>
    <t>abcdemi1215@yahoo.co.jp</t>
  </si>
  <si>
    <t>XXXXXXXXXXXX1607</t>
  </si>
  <si>
    <t>pi_3N9MEiGJkh5ehaCN0tlCaWUQ</t>
  </si>
  <si>
    <t>118.103.73.46</t>
  </si>
  <si>
    <t>pi_3N9MJ0GJkh5ehaCN0BiWl8TP</t>
  </si>
  <si>
    <t>石垣 澄怜</t>
    <phoneticPr fontId="3"/>
  </si>
  <si>
    <t>猿田　ひかり</t>
  </si>
  <si>
    <t>さるたひかり</t>
  </si>
  <si>
    <t>フェアリアル バレエ</t>
  </si>
  <si>
    <t>fairealballet@yahoo.co.jp</t>
  </si>
  <si>
    <t>319-0016</t>
  </si>
  <si>
    <t>茨城県</t>
  </si>
  <si>
    <t>那珂郡東海村</t>
  </si>
  <si>
    <t>舟石川駅西2-15-18</t>
  </si>
  <si>
    <t>090-4622-2927</t>
  </si>
  <si>
    <t>080-3382-6264</t>
  </si>
  <si>
    <t>nana.koko.sweetdog@i.softbank.jp</t>
  </si>
  <si>
    <t>フェアリアル バレエ　クドウトモコ</t>
  </si>
  <si>
    <t>教室で7名分申込¥161000_x000D_
1人目の申込です。</t>
  </si>
  <si>
    <t>https://nbaballet.org/competition/junia/tiiki_bank/</t>
  </si>
  <si>
    <t>60.112.85.58</t>
  </si>
  <si>
    <t>やましたりん</t>
  </si>
  <si>
    <t>工藤智子</t>
  </si>
  <si>
    <t>090-6935-3368</t>
  </si>
  <si>
    <t>7名分の¥161000_x000D_
2人目の申込です。</t>
  </si>
  <si>
    <t>かわかみりな</t>
  </si>
  <si>
    <t>319-1116</t>
  </si>
  <si>
    <t>090-8558-5779</t>
  </si>
  <si>
    <t>7名分¥161000振込_x000D_
3人目の申込です。</t>
  </si>
  <si>
    <t>津田　美晴</t>
  </si>
  <si>
    <t>つだみはる</t>
  </si>
  <si>
    <t>116 「タリスマン」・遅め</t>
  </si>
  <si>
    <t>090-4530-9796</t>
  </si>
  <si>
    <t>7名分¥161000振込_x000D_
4人目申込です。</t>
  </si>
  <si>
    <t>杉本　杜々香</t>
  </si>
  <si>
    <t>すぎもとももこ</t>
  </si>
  <si>
    <t>16 「ラ・フィユ・マル・ガルデ」リーズ・遅め</t>
  </si>
  <si>
    <t>090-9805-9050</t>
  </si>
  <si>
    <t>7名分¥161000振込_x000D_
5人目申込</t>
  </si>
  <si>
    <t>宮坂　若奈</t>
  </si>
  <si>
    <t>みやさかわかな</t>
  </si>
  <si>
    <t>中学1年の部|23000</t>
  </si>
  <si>
    <t>112 「海賊」グルナーラ（第1幕）・遅め</t>
  </si>
  <si>
    <t>029-212-3876</t>
  </si>
  <si>
    <t>7名分¥161000振込_x000D_
6人目申込です。</t>
  </si>
  <si>
    <t>桐山　千歳</t>
  </si>
  <si>
    <t>きりやまちとせ</t>
  </si>
  <si>
    <t>18 「くるみ割り人形」金平糖の精・遅め</t>
  </si>
  <si>
    <t>090-4622.2927</t>
  </si>
  <si>
    <t>090-8823-4845</t>
  </si>
  <si>
    <t>7名分¥161000振込_x000D_
7人目の申込です</t>
  </si>
  <si>
    <t>白石　実友菜</t>
  </si>
  <si>
    <t>しらいしみゆな</t>
  </si>
  <si>
    <t>090-9812-3864</t>
  </si>
  <si>
    <t>yuki.ws.4614@gmail.com</t>
  </si>
  <si>
    <t>XXXXXXXXXXXX5217</t>
  </si>
  <si>
    <t>pi_3N9Mf0GJkh5ehaCN1YdkAgrN</t>
  </si>
  <si>
    <t>133.106.38.135</t>
  </si>
  <si>
    <t>山田　和佳</t>
  </si>
  <si>
    <t>やまだのどか</t>
  </si>
  <si>
    <t>0463-93-0368</t>
  </si>
  <si>
    <t>090-9511-9297</t>
  </si>
  <si>
    <t>yamamasa614@yahoo.co.jp</t>
  </si>
  <si>
    <t>XXXXXXXXXXXX0447</t>
  </si>
  <si>
    <t>pi_3N9N6GGJkh5ehaCN1bhOwiFr</t>
  </si>
  <si>
    <t>106.180.2.243</t>
  </si>
  <si>
    <t>鈴木　美緒</t>
  </si>
  <si>
    <t>すずきみお</t>
  </si>
  <si>
    <t>14</t>
  </si>
  <si>
    <t>中学3年の部|23000</t>
  </si>
  <si>
    <t>22 「ジゼル」ジゼル（第1幕より)・遅め</t>
  </si>
  <si>
    <t>090-4264-4936</t>
  </si>
  <si>
    <t>manamiomai@yahoo.co.jp</t>
  </si>
  <si>
    <t>XXXXXXXXXXXX0258</t>
  </si>
  <si>
    <t>pi_3N9NTWGJkh5ehaCN0bOZM87U</t>
  </si>
  <si>
    <t>126.217.66.241</t>
  </si>
  <si>
    <t>金井　愛莉</t>
  </si>
  <si>
    <t>かないあいり</t>
  </si>
  <si>
    <t>166 「コッペリア」スワニルダのワルツ（第1幕）・遅め</t>
  </si>
  <si>
    <t>STUDIO MILLE</t>
  </si>
  <si>
    <t>古藪千種</t>
  </si>
  <si>
    <t>studiomille.millestation@gmail.com</t>
  </si>
  <si>
    <t>273-0035</t>
  </si>
  <si>
    <t>千葉県</t>
  </si>
  <si>
    <t>090-6024-5910</t>
  </si>
  <si>
    <t>090-3249-7577</t>
  </si>
  <si>
    <t>syosyofm@yahoo.co.jp</t>
  </si>
  <si>
    <t>XXXXXXXXXXXX5901</t>
  </si>
  <si>
    <t>pi_3N9NeiGJkh5ehaCN0apNFWE1</t>
  </si>
  <si>
    <t>133.201.133.192</t>
  </si>
  <si>
    <t>佐藤　晴香</t>
  </si>
  <si>
    <t>さとうはるか</t>
  </si>
  <si>
    <t>080-5383-3730</t>
  </si>
  <si>
    <t>satoh_k9295@yahoo.co.jp</t>
  </si>
  <si>
    <t>XXXXXXXXXXXX5509</t>
  </si>
  <si>
    <t>pi_3N9RWjGJkh5ehaCN1QkxPyni</t>
  </si>
  <si>
    <t>Mozilla/5.0 (iPhone; CPU iPhone OS 16_4 like Mac OS X) AppleWebKit/605.1.15 (KHTML, like Gecko) GSA/264.0.531249063 Mobile/15E148 Safari/604.1</t>
  </si>
  <si>
    <t>106.133.31.54</t>
  </si>
  <si>
    <t>高山　恵美礼</t>
  </si>
  <si>
    <t>たかやまえみり</t>
  </si>
  <si>
    <t>2 「ドン・キホーテ」キューピッド・遅め</t>
  </si>
  <si>
    <t>090-6534-4730</t>
  </si>
  <si>
    <t>01@jho.co.jp</t>
  </si>
  <si>
    <t>XXXXXXXXXXXX8136</t>
  </si>
  <si>
    <t>pi_3N9Rc8GJkh5ehaCN0vyVfRF9</t>
  </si>
  <si>
    <t>Mozilla/5.0 (Macintosh; Intel Mac OS X 10_15_7) AppleWebKit/605.1.15 (KHTML, like Gecko) Version/16.4.1 Safari/605.1.15</t>
  </si>
  <si>
    <t>110.232.14.187</t>
  </si>
  <si>
    <t>薮下　葵</t>
  </si>
  <si>
    <t>やぶしたあおい</t>
  </si>
  <si>
    <t>89 「ジゼル」ペザント（第２）男性・早め</t>
  </si>
  <si>
    <t>アクシスバレエスクール</t>
  </si>
  <si>
    <t>薮下亜佐美</t>
  </si>
  <si>
    <t>axis@sj.sub.jp</t>
  </si>
  <si>
    <t>川崎市幸区下平間</t>
  </si>
  <si>
    <t>214-1フロール川崎下平間１号館1階2号</t>
  </si>
  <si>
    <t>090-7869-9942</t>
  </si>
  <si>
    <t>XXXXXXXXXXXX1016</t>
  </si>
  <si>
    <t>pi_3N9RepGJkh5ehaCN0wLwaprc</t>
  </si>
  <si>
    <t>54.178.205.132</t>
  </si>
  <si>
    <t>玉置　絢音</t>
  </si>
  <si>
    <t>たまきあやね</t>
  </si>
  <si>
    <t>マイバレエスタジオレスポワール</t>
  </si>
  <si>
    <t>日比野麻衣</t>
  </si>
  <si>
    <t>maiballet.2013@gmail.com</t>
  </si>
  <si>
    <t>245-0002</t>
  </si>
  <si>
    <t>横浜市泉区緑園</t>
  </si>
  <si>
    <t>６丁目40-14 曽根ビル　2階２号室</t>
  </si>
  <si>
    <t>090-3913-7750</t>
  </si>
  <si>
    <t>080-5295-5639</t>
  </si>
  <si>
    <t>wiggle.d-o-b@ezweb.ne.jp</t>
  </si>
  <si>
    <t>XXXXXXXXXXXX6836</t>
  </si>
  <si>
    <t>pi_3N9RjIGJkh5ehaCN1AoRXv6U</t>
  </si>
  <si>
    <t>Mozilla/5.0 (Linux; Android 13; Pixel 7 Build/TQ2A.230505.002; wv) AppleWebKit/537.36 (KHTML, like Gecko) Version/4.0 Chrome/113.0.5672.76 Mobile Safari/537.36 Line/13.7.1/IAB</t>
  </si>
  <si>
    <t>27.92.53.195</t>
  </si>
  <si>
    <t>瀬戸　美月</t>
  </si>
  <si>
    <t>せとみづき</t>
  </si>
  <si>
    <t>13</t>
  </si>
  <si>
    <t>120 「ラ・バヤデール」幻影の場ソリストの第3・遅め</t>
  </si>
  <si>
    <t>090-1111-8399</t>
  </si>
  <si>
    <t>miho.midu.kana@gmail.com</t>
  </si>
  <si>
    <t>XXXXXXXXXXXX2027</t>
  </si>
  <si>
    <t>pi_3N9RsPGJkh5ehaCN0woqls0C</t>
  </si>
  <si>
    <t>106.73.25.226</t>
  </si>
  <si>
    <t>坂東　怜</t>
  </si>
  <si>
    <t>ばんどうれい</t>
  </si>
  <si>
    <t>chigusa.mille@softbank.jp</t>
  </si>
  <si>
    <t>船橋市本中山</t>
  </si>
  <si>
    <t>09072386027</t>
  </si>
  <si>
    <t>kuni.s.0314@gmail.com</t>
  </si>
  <si>
    <t>XXXXXXXXXXXX5005</t>
  </si>
  <si>
    <t>pi_3N9S4KGJkh5ehaCN1xgEYCYv</t>
  </si>
  <si>
    <t>219.167.152.156</t>
  </si>
  <si>
    <t>荒井　咲優</t>
  </si>
  <si>
    <t>あらいさや</t>
  </si>
  <si>
    <t>09079093186</t>
  </si>
  <si>
    <t>am3434am.34@gmail.com</t>
  </si>
  <si>
    <t>XXXXXXXXXXXX1088</t>
  </si>
  <si>
    <t>pi_3N9SjQGJkh5ehaCN18nsW34J</t>
  </si>
  <si>
    <t>Mozilla/5.0 (iPhone; CPU iPhone OS 16_3_1 like Mac OS X) AppleWebKit/605.1.15 (KHTML, like Gecko) Mobile/15E148 YJApp-IOS jp.co.yahoo.ipn.appli/4.87.0</t>
  </si>
  <si>
    <t>223.135.242.73</t>
  </si>
  <si>
    <t>松原　愛珠</t>
  </si>
  <si>
    <t>まつばらあいみ</t>
  </si>
  <si>
    <t>0466-47-8785</t>
  </si>
  <si>
    <t>0466-88-3545</t>
  </si>
  <si>
    <t>arisamasa@ay.em-net.ne.jp</t>
  </si>
  <si>
    <t>XXXXXXXXXXXX0104</t>
  </si>
  <si>
    <t>pi_3N9SmhGJkh5ehaCN0oW9NpHY</t>
  </si>
  <si>
    <t>113.43.193.161</t>
  </si>
  <si>
    <t>山田　海莉</t>
  </si>
  <si>
    <t>やまだ　みり</t>
  </si>
  <si>
    <t>19 「ジゼル」ペザント（キーロフ版）・早め</t>
  </si>
  <si>
    <t>090-3564-3817</t>
  </si>
  <si>
    <t>dearest.yk45@gmail.com</t>
  </si>
  <si>
    <t>XXXXXXXXXXXX3702</t>
  </si>
  <si>
    <t>pi_3N9SvZGJkh5ehaCN1q16KTWi</t>
  </si>
  <si>
    <t>106.168.248.204</t>
  </si>
  <si>
    <t>堀　千尋</t>
  </si>
  <si>
    <t>ほりちひろ</t>
  </si>
  <si>
    <t>52 「パキータ」ソリスト２・遅め</t>
  </si>
  <si>
    <t>090-5519-3407</t>
  </si>
  <si>
    <t>hirona5164221227@gmail.com</t>
  </si>
  <si>
    <t>XXXXXXXXXXXX3221</t>
  </si>
  <si>
    <t>pi_3N9TynGJkh5ehaCN0XqYCvy0</t>
  </si>
  <si>
    <t>Mozilla/5.0 (iPhone; CPU iPhone OS 16_4_1 like Mac OS X) AppleWebKit/605.1.15 (KHTML, like Gecko) Mobile/15E148 YJApp-IOS jp.co.yahoo.ipn.appli/4.87.0</t>
  </si>
  <si>
    <t>113.42.60.145</t>
  </si>
  <si>
    <t>瀬戸川　穂</t>
  </si>
  <si>
    <t>せとがわみのり</t>
  </si>
  <si>
    <t>186 「海賊」オダリスクC・遅め</t>
  </si>
  <si>
    <t>212-0053</t>
  </si>
  <si>
    <t>090-5764-9227</t>
  </si>
  <si>
    <t>ayaseto819@gmail.com</t>
  </si>
  <si>
    <t>XXXXXXXXXXXX4096</t>
  </si>
  <si>
    <t>pi_3N9UOrGJkh5ehaCN1YMLfYuf</t>
  </si>
  <si>
    <t>113.32.21.181</t>
  </si>
  <si>
    <t>山本　真悠子</t>
  </si>
  <si>
    <t>やまもとまゆこ</t>
  </si>
  <si>
    <t>16</t>
  </si>
  <si>
    <t>090-4926-8641</t>
  </si>
  <si>
    <t>aya0729aya@docomo.ne.jp</t>
  </si>
  <si>
    <t>XXXXXXXXXXXX1045</t>
  </si>
  <si>
    <t>pi_3N9VjQGJkh5ehaCN1ingQ1xk</t>
  </si>
  <si>
    <t>Mozilla/5.0 (Linux; Android 12; SH-41A Build/SA044; wv) AppleWebKit/537.36 (KHTML, like Gecko) Version/4.0 Chrome/113.0.5672.131 Mobile Safari/537.36 YJApp-ANDROID jp.co.yahoo.android.yjtop/3.143.0</t>
  </si>
  <si>
    <t>133.201.16.33</t>
  </si>
  <si>
    <t>富永　陽菜</t>
  </si>
  <si>
    <t>とみなが　ひな</t>
  </si>
  <si>
    <t>Fumiダンススタジオ</t>
  </si>
  <si>
    <t>引田愛美</t>
  </si>
  <si>
    <t>hk8mn6@gmail.com</t>
  </si>
  <si>
    <t>170-0013</t>
  </si>
  <si>
    <t>豊島区東池袋</t>
  </si>
  <si>
    <t>2-6-1-308</t>
  </si>
  <si>
    <t>090-3335-7577</t>
  </si>
  <si>
    <t>080-2044-4745</t>
  </si>
  <si>
    <t>k.s.k.h.r.103@icloud.com</t>
  </si>
  <si>
    <t>XXXXXXXXXXXX2156</t>
  </si>
  <si>
    <t>pi_3N9cicGJkh5ehaCN1oUqUZZV</t>
  </si>
  <si>
    <t>143.189.177.169</t>
  </si>
  <si>
    <t>上竹　華芽</t>
  </si>
  <si>
    <t>うえたけはなめ</t>
  </si>
  <si>
    <t>Ballet Studio.R</t>
  </si>
  <si>
    <t>金成研侍、岡田里絵</t>
  </si>
  <si>
    <t>ballet.studio.r@gmail.com</t>
  </si>
  <si>
    <t>135-0016</t>
  </si>
  <si>
    <t>03-3324-7613</t>
  </si>
  <si>
    <t>080-3025-8239</t>
  </si>
  <si>
    <t>nao2081220@icloud.com</t>
  </si>
  <si>
    <t>XXXXXXXXXXXX9910</t>
  </si>
  <si>
    <t>pi_3N9ejxGJkh5ehaCN1ky6nSUl</t>
  </si>
  <si>
    <t>150.246.13.42</t>
  </si>
  <si>
    <t>大塚　るな</t>
  </si>
  <si>
    <t>おおつかるな</t>
  </si>
  <si>
    <t>池端　幹雄・鈴木　絵里</t>
  </si>
  <si>
    <t>09080022367</t>
  </si>
  <si>
    <t>rumi830jp@gmail.com</t>
  </si>
  <si>
    <t>XXXXXXXXXXXX6614</t>
  </si>
  <si>
    <t>pi_3N9h7VGJkh5ehaCN1HN49yFZ</t>
  </si>
  <si>
    <t>49.98.169.114</t>
  </si>
  <si>
    <t>山﨑　梨紗</t>
  </si>
  <si>
    <t>やまさきりさ</t>
  </si>
  <si>
    <t>172 「フェアリードール」妖精人形・遅め</t>
  </si>
  <si>
    <t>080-5429-9815</t>
  </si>
  <si>
    <t>melyuka0917@gmail.com</t>
  </si>
  <si>
    <t>XXXXXXXXXXXX3115</t>
  </si>
  <si>
    <t>pi_3N9hhWGJkh5ehaCN13E0SMjj</t>
  </si>
  <si>
    <t>114.19.137.229</t>
  </si>
  <si>
    <t>廣田　湊</t>
  </si>
  <si>
    <t>ひろたみなと</t>
  </si>
  <si>
    <t>75 「白鳥の湖」 パ・ド・トロアの第2男性・早め</t>
  </si>
  <si>
    <t>080-3028-4144</t>
  </si>
  <si>
    <t>090-7760-8569</t>
  </si>
  <si>
    <t>fruitscalpis55tea1230@yahoo.co.jp</t>
  </si>
  <si>
    <t>XXXXXXXXXXXX1028</t>
  </si>
  <si>
    <t>pi_3N9icoGJkh5ehaCN0smXOtSv</t>
  </si>
  <si>
    <t>Mozilla/5.0 (iPhone; CPU iPhone OS 15_3_1 like Mac OS X) AppleWebKit/605.1.15 (KHTML, like Gecko) Version/15.3 Mobile/15E148 Safari/604.1</t>
  </si>
  <si>
    <t>207.65.232.7</t>
  </si>
  <si>
    <t>福田　莉乃</t>
  </si>
  <si>
    <t>ふくだりの</t>
  </si>
  <si>
    <t>130 「眠れる森の美女」トネリコの精・遅め</t>
  </si>
  <si>
    <t>090-9093-6912</t>
  </si>
  <si>
    <t>epear921@gmail.com</t>
  </si>
  <si>
    <t>XXXXXXXXXXXX0305</t>
  </si>
  <si>
    <t>pi_3N9jBWGJkh5ehaCN0X4Cl4IZ</t>
  </si>
  <si>
    <t>Mozilla/5.0 (iPhone; CPU iPhone OS 16_1_1 like Mac OS X) AppleWebKit/605.1.15 (KHTML, like Gecko) Version/16.1 Mobile/15E148 Safari/604.1</t>
  </si>
  <si>
    <t>125.103.213.146</t>
  </si>
  <si>
    <t>佐藤　優歩</t>
  </si>
  <si>
    <t>さとうゆの</t>
  </si>
  <si>
    <t>3-14-16</t>
  </si>
  <si>
    <t>070-1511-0560</t>
  </si>
  <si>
    <t>tysnet7@yahoo.co.jp</t>
  </si>
  <si>
    <t>XXXXXXXXXXXX0020</t>
  </si>
  <si>
    <t>pi_3N9jHKGJkh5ehaCN1m98e56V</t>
  </si>
  <si>
    <t>Mozilla/5.0 (iPhone; CPU iPhone OS 16_4_1 like Mac OS X) AppleWebKit/605.1.15 (KHTML, like Gecko) Mobile/15E148 Safari Line/13.6.1</t>
  </si>
  <si>
    <t>126.78.1.205</t>
  </si>
  <si>
    <t>小川　更紗</t>
  </si>
  <si>
    <t>おがわさらさ</t>
  </si>
  <si>
    <t>中学2年の部|23000</t>
  </si>
  <si>
    <t>pomchan.maronyan@gmail.com</t>
  </si>
  <si>
    <t>080-4631-7044</t>
  </si>
  <si>
    <t>XXXXXXXXXXXX3872</t>
  </si>
  <si>
    <t>pi_3N9kbeGJkh5ehaCN1ms9ozZp</t>
  </si>
  <si>
    <t>122.133.166.86</t>
  </si>
  <si>
    <t>西岡　和奏</t>
  </si>
  <si>
    <t>にしおか　わかな</t>
  </si>
  <si>
    <t>090-4149-9641</t>
  </si>
  <si>
    <t>hysyuk1006@yahoo.co.jp</t>
  </si>
  <si>
    <t>XXXXXXXXXXXX3646</t>
  </si>
  <si>
    <t>pi_3N9kqNGJkh5ehaCN1hDu1kG3</t>
  </si>
  <si>
    <t>90.149.28.77</t>
  </si>
  <si>
    <t>桑田　葵</t>
  </si>
  <si>
    <t>くわた　あおい</t>
  </si>
  <si>
    <t>090-9466-9894</t>
  </si>
  <si>
    <t>pooh-717@n.vodafone.ne.jp</t>
  </si>
  <si>
    <t>XXXXXXXXXXXX5287</t>
  </si>
  <si>
    <t>pi_3N9oeZGJkh5ehaCN1hNYX7pm</t>
  </si>
  <si>
    <t>131.147.5.30</t>
  </si>
  <si>
    <t>武田　紗和</t>
  </si>
  <si>
    <t>たけださわ</t>
  </si>
  <si>
    <t>17</t>
  </si>
  <si>
    <t>43 「コッペリア」スワニルダ（第3幕）・早め</t>
  </si>
  <si>
    <t>藤沢市湘南台</t>
  </si>
  <si>
    <t>2-16-5湘南台ビル1F</t>
  </si>
  <si>
    <t>046-253-7669</t>
  </si>
  <si>
    <t>tk-tkd@jcom.home.ne.jp</t>
  </si>
  <si>
    <t>XXXXXXXXXXXX8013</t>
  </si>
  <si>
    <t>pi_3N9pqzGJkh5ehaCN1WQwtc0X</t>
  </si>
  <si>
    <t>210.194.239.66</t>
  </si>
  <si>
    <t>栗原　音空</t>
  </si>
  <si>
    <t>くりはらのあ</t>
  </si>
  <si>
    <t>090-2427-0457</t>
  </si>
  <si>
    <t>refreshing.season@gmail.com</t>
  </si>
  <si>
    <t>XXXXXXXXXXXX9554</t>
  </si>
  <si>
    <t>pi_3N9rQ9GJkh5ehaCN1EI36iLD</t>
  </si>
  <si>
    <t>114.146.75.129</t>
  </si>
  <si>
    <t>橋本　美礼</t>
  </si>
  <si>
    <t>はしもとみれい</t>
  </si>
  <si>
    <t>34 「白鳥の湖」 パ・ド・トロア第1・遅め</t>
  </si>
  <si>
    <t>090-9204-7758</t>
  </si>
  <si>
    <t>mafumih@gmail.com</t>
  </si>
  <si>
    <t>XXXXXXXXXXXX8905</t>
  </si>
  <si>
    <t>pi_3NA0DnGJkh5ehaCN1U2Ujx2F</t>
  </si>
  <si>
    <t>110.130.142.230</t>
  </si>
  <si>
    <t>松村　祥佳</t>
  </si>
  <si>
    <t>まつむらさちか</t>
  </si>
  <si>
    <t>20</t>
  </si>
  <si>
    <t>シニアの部|23000</t>
  </si>
  <si>
    <t>ciao.tora@gmail.com</t>
  </si>
  <si>
    <t>080-9084-7906</t>
  </si>
  <si>
    <t>0mr5xg08329067r@ezweb.ne.jp</t>
  </si>
  <si>
    <t>XXXXXXXXXXXX6009</t>
  </si>
  <si>
    <t>pi_3NA0MeGJkh5ehaCN08ee1WUD</t>
  </si>
  <si>
    <t>Mozilla/5.0 (iPhone; CPU iPhone OS 16_5 like Mac OS X) AppleWebKit/605.1.15 (KHTML, like Gecko) Version/16.5 Mobile/15E148 Safari/604.1</t>
  </si>
  <si>
    <t>106.137.23.142</t>
  </si>
  <si>
    <t>齋藤　璃乙</t>
  </si>
  <si>
    <t>サイトウリオ</t>
  </si>
  <si>
    <t>090-4824-7896</t>
  </si>
  <si>
    <t>tytr0503@gmail.com</t>
  </si>
  <si>
    <t>XXXXXXXXXXXX9534</t>
  </si>
  <si>
    <t>pi_3NA0jSGJkh5ehaCN11kTW3kw</t>
  </si>
  <si>
    <t>Mozilla/5.0 (Linux; Android 11; A002OP Build/RKQ1.200903.002; wv) AppleWebKit/537.36 (KHTML, like Gecko) Version/4.0 Chrome/113.0.5672.76 Mobile Safari/537.36 Line/13.7.1/IAB</t>
  </si>
  <si>
    <t>60.115.155.92</t>
  </si>
  <si>
    <t>忍足　藍</t>
  </si>
  <si>
    <t>おしたり　あい</t>
  </si>
  <si>
    <t>090-6526-4552</t>
  </si>
  <si>
    <t>bonotari@yahoo.co.jp</t>
  </si>
  <si>
    <t>XXXXXXXXXXXX1603</t>
  </si>
  <si>
    <t>pi_3NA0tWGJkh5ehaCN0QUV8yK4</t>
  </si>
  <si>
    <t>210.194.34.217</t>
  </si>
  <si>
    <t>歌村　沙彩</t>
  </si>
  <si>
    <t>うたむらさや</t>
  </si>
  <si>
    <t>090-5323-5569</t>
  </si>
  <si>
    <t>ayk.utmr@i.softbank.jp</t>
  </si>
  <si>
    <t>XXXXXXXXXXXX7030</t>
  </si>
  <si>
    <t>pi_3NA1LAGJkh5ehaCN0qB7fjvy</t>
  </si>
  <si>
    <t>126.66.70.50</t>
  </si>
  <si>
    <t>髙藤　くれあ</t>
  </si>
  <si>
    <t>たかふじ　くれあ</t>
  </si>
  <si>
    <t>080-4119-3378</t>
  </si>
  <si>
    <t>i-mail.mai@docomo.ne.jp</t>
  </si>
  <si>
    <t>XXXXXXXXXXXX1009</t>
  </si>
  <si>
    <t>pi_3NA1kGGJkh5ehaCN0EUkDHeB</t>
  </si>
  <si>
    <t>153.219.199.162</t>
  </si>
  <si>
    <t>森　真緒美</t>
  </si>
  <si>
    <t>もりまおみ</t>
  </si>
  <si>
    <t>伊与田バレエスタジオ</t>
  </si>
  <si>
    <t>伊与田あさ子</t>
  </si>
  <si>
    <t>asa-ballet1101-iyoda@nifty.com</t>
  </si>
  <si>
    <t>横須賀市追浜町</t>
  </si>
  <si>
    <t>1-37-18</t>
  </si>
  <si>
    <t>0468 65 8070</t>
  </si>
  <si>
    <t>09072121015</t>
  </si>
  <si>
    <t>mikka-1025.90210@docomo.ne.jp</t>
  </si>
  <si>
    <t>XXXXXXXXXXXX6716</t>
  </si>
  <si>
    <t>pi_3NA2gAGJkh5ehaCN1STexwgn</t>
  </si>
  <si>
    <t>Mozilla/5.0 (iPhone; CPU iPhone OS 15_7_5 like Mac OS X) AppleWebKit/605.1.15 (KHTML, like Gecko) Version/15.6.4 Mobile/15E148 Safari/604.1</t>
  </si>
  <si>
    <t>122.216.141.153</t>
  </si>
  <si>
    <t>岡本 真希奈</t>
  </si>
  <si>
    <t>おかもとまきな</t>
  </si>
  <si>
    <t>090-4105-9052</t>
  </si>
  <si>
    <t>makina0217@gmail.com</t>
  </si>
  <si>
    <t>XXXXXXXXXXXX1017</t>
  </si>
  <si>
    <t>pi_3NA4htGJkh5ehaCN0j57zkk2</t>
  </si>
  <si>
    <t>Mozilla/5.0 (iPhone; CPU iPhone OS 14_6 like Mac OS X) AppleWebKit/605.1.15 (KHTML, like Gecko) Version/14.6 Mobile/15E148 DuckDuckGo/7 Safari/605.1.15</t>
  </si>
  <si>
    <t>60.87.212.108</t>
  </si>
  <si>
    <t>渡辺　すみれ</t>
  </si>
  <si>
    <t>わたなべすみれ</t>
  </si>
  <si>
    <t>橋本陽子エコール ドゥ バレエ</t>
  </si>
  <si>
    <t>橋本佳歩</t>
  </si>
  <si>
    <t>cahoo623@gmail.com</t>
  </si>
  <si>
    <t>杉並区成田東</t>
  </si>
  <si>
    <t>4-25-9</t>
  </si>
  <si>
    <t>090-6081-4194</t>
  </si>
  <si>
    <t>03-5306-8762</t>
  </si>
  <si>
    <t>090-7427-3007</t>
  </si>
  <si>
    <t>vd._.bv-yoko-@docomo.ne.jp</t>
  </si>
  <si>
    <t>XXXXXXXXXXXX8127</t>
  </si>
  <si>
    <t>pi_3NA5osGJkh5ehaCN09u8QKxq</t>
  </si>
  <si>
    <t>124.140.137.121</t>
  </si>
  <si>
    <t>當銀　蘭</t>
  </si>
  <si>
    <t>とうぎん　らん</t>
  </si>
  <si>
    <t>14 「ラ・バヤデール」ガムザッティ・遅め</t>
  </si>
  <si>
    <t>asa-ballet.1101-iyoda@nifty.com</t>
  </si>
  <si>
    <t>046-865-8070</t>
  </si>
  <si>
    <t>090-2935-7247</t>
  </si>
  <si>
    <t>ttmayr0114@ezweb.ne.jp</t>
  </si>
  <si>
    <t>XXXXXXXXXXXX0793</t>
  </si>
  <si>
    <t>pi_3NA9TRGJkh5ehaCN1iAmg5pH</t>
  </si>
  <si>
    <t>36.14.92.94</t>
  </si>
  <si>
    <t>赤城　和葉</t>
  </si>
  <si>
    <t>あかぎかずは</t>
  </si>
  <si>
    <t>Ballet Studio Raffilet</t>
  </si>
  <si>
    <t>鈴木淑子</t>
  </si>
  <si>
    <t>ballet.studio.raffilet@gmail.com</t>
  </si>
  <si>
    <t>261-0026</t>
  </si>
  <si>
    <t>千葉市美浜区幕張西</t>
  </si>
  <si>
    <t>2-7-16　CUBEリノベーションビル2F</t>
  </si>
  <si>
    <t>070-6424-6685</t>
  </si>
  <si>
    <t>090-4612-6325</t>
  </si>
  <si>
    <t>ai761209@gmail.com</t>
  </si>
  <si>
    <t>XXXXXXXXXXXX0107</t>
  </si>
  <si>
    <t>pi_3NAARUGJkh5ehaCN1Foqb9hv</t>
  </si>
  <si>
    <t>Mozilla/5.0 (Windows NT 10.0; Win64; x64) AppleWebKit/537.36 (KHTML, like Gecko) Chrome/113.0.0.0 Safari/537.36 Edg/113.0.1774.50</t>
  </si>
  <si>
    <t>111.109.67.70</t>
  </si>
  <si>
    <t>赤城　優希</t>
  </si>
  <si>
    <t>あかぎゆうき</t>
  </si>
  <si>
    <t>160 「眠れる森の美女」オーロラ姫（第1幕）・予選専用曲・遅め</t>
  </si>
  <si>
    <t>pi_3NAAY0GJkh5ehaCN1pY4see4</t>
  </si>
  <si>
    <t>岩城　蘭</t>
  </si>
  <si>
    <t>いわきらん</t>
  </si>
  <si>
    <t>080-5504-1379</t>
  </si>
  <si>
    <t>mrtiwa777@yahoo.ne.jp</t>
  </si>
  <si>
    <t>XXXXXXXXXXXX6972</t>
  </si>
  <si>
    <t>pi_3NAB15GJkh5ehaCN166hwlcu</t>
  </si>
  <si>
    <t>60.138.21.20</t>
  </si>
  <si>
    <t>熊谷　咲良</t>
  </si>
  <si>
    <t>くまがい　さら</t>
  </si>
  <si>
    <t>171 「フェアリードール」妖精人形・早め</t>
  </si>
  <si>
    <t>ミルフィユバレエ</t>
  </si>
  <si>
    <t>滝野とも香</t>
  </si>
  <si>
    <t>090-2729-5348</t>
  </si>
  <si>
    <t>090-4367-8109</t>
  </si>
  <si>
    <t>kumix1108@gmail.com</t>
  </si>
  <si>
    <t>XXXXXXXXXXXX0289</t>
  </si>
  <si>
    <t>pi_3NABNIGJkh5ehaCN1XeWLSjs</t>
  </si>
  <si>
    <t>106.167.234.31</t>
  </si>
  <si>
    <t>上森　琴夏</t>
  </si>
  <si>
    <t>うえもりことか</t>
  </si>
  <si>
    <t>江東区東陽</t>
  </si>
  <si>
    <t>090-7848-6731</t>
  </si>
  <si>
    <t>ayakotps09@gmail.com</t>
  </si>
  <si>
    <t>XXXXXXXXXXXX0514</t>
  </si>
  <si>
    <t>pi_3NAEJ0GJkh5ehaCN1AIpZNjj</t>
  </si>
  <si>
    <t>124.211.234.58</t>
  </si>
  <si>
    <t>細谷　奈穂</t>
  </si>
  <si>
    <t>ほそやなほ</t>
  </si>
  <si>
    <t>info@millefeuilleballet.jp</t>
  </si>
  <si>
    <t>231-0861</t>
  </si>
  <si>
    <t>横浜市中区元町</t>
  </si>
  <si>
    <t>2-80-9モトマチヒルクレストB1</t>
  </si>
  <si>
    <t>090-2458-5974</t>
  </si>
  <si>
    <t>610514-trry2009@live.jp</t>
  </si>
  <si>
    <t>XXXXXXXXXXXX4010</t>
  </si>
  <si>
    <t>pi_3NAKK2GJkh5ehaCN03FcoVWi</t>
  </si>
  <si>
    <t>124.142.139.197</t>
  </si>
  <si>
    <t>田中　希美</t>
  </si>
  <si>
    <t>たなかのぞみ</t>
  </si>
  <si>
    <t>0463-92-3660</t>
  </si>
  <si>
    <t>ikuzomi54@yahoo.co.jp</t>
  </si>
  <si>
    <t>タナカノゾミ</t>
  </si>
  <si>
    <t>大峰 愛香莉</t>
  </si>
  <si>
    <t>おおみねあかり</t>
  </si>
  <si>
    <t>94 「エスメラルダ」タンバリン・遅め</t>
  </si>
  <si>
    <t>エトワールバレエスクール</t>
  </si>
  <si>
    <t>富岡麻子</t>
  </si>
  <si>
    <t>info@etoiles-ballet-school.com</t>
  </si>
  <si>
    <t>357-0025</t>
  </si>
  <si>
    <t>埼玉県</t>
  </si>
  <si>
    <t>飯能市</t>
  </si>
  <si>
    <t>栄町20-1ブリランテ飯能2階</t>
  </si>
  <si>
    <t>042-975-3266</t>
  </si>
  <si>
    <t>090-2620-1424</t>
  </si>
  <si>
    <t>tkrzk.anh@gmail.com</t>
  </si>
  <si>
    <t>オオミネアカリ</t>
  </si>
  <si>
    <t>河津　紗枝</t>
  </si>
  <si>
    <t>かわづさえ</t>
  </si>
  <si>
    <t>09072538364</t>
  </si>
  <si>
    <t>yuking_jp@yahoo.co.jp</t>
  </si>
  <si>
    <t>カワヅ　サエ</t>
  </si>
  <si>
    <t>186「海賊」オダリスクC･遅め</t>
    <phoneticPr fontId="3"/>
  </si>
  <si>
    <t>186「海賊」オダリスクC･遅め</t>
    <phoneticPr fontId="3"/>
  </si>
  <si>
    <t>川上　凜那</t>
    <rPh sb="3" eb="4">
      <t>リン</t>
    </rPh>
    <phoneticPr fontId="3"/>
  </si>
  <si>
    <t>山下　凜</t>
    <rPh sb="3" eb="4">
      <t>リン</t>
    </rPh>
    <phoneticPr fontId="3"/>
  </si>
  <si>
    <t>2022年所沢ｺﾝｸｰﾙより振替　ﾊﾞﾚｴｼｭｰｽﾞ3・4年3003　5/22返金対応済</t>
    <rPh sb="4" eb="5">
      <t>ネン</t>
    </rPh>
    <rPh sb="5" eb="7">
      <t>トコロザワ</t>
    </rPh>
    <rPh sb="14" eb="16">
      <t>フリカエ</t>
    </rPh>
    <rPh sb="29" eb="30">
      <t>ネン</t>
    </rPh>
    <rPh sb="39" eb="41">
      <t>ヘンキン</t>
    </rPh>
    <rPh sb="41" eb="43">
      <t>タイオウ</t>
    </rPh>
    <rPh sb="43" eb="44">
      <t>スミ</t>
    </rPh>
    <phoneticPr fontId="3"/>
  </si>
  <si>
    <t>62「眠れる森の美女」カナリアの精･遅め</t>
    <phoneticPr fontId="3"/>
  </si>
  <si>
    <t>8 「眠れる森の美女」フロリナ王女・遅め</t>
    <phoneticPr fontId="3"/>
  </si>
  <si>
    <t>2-6-15（鈴木慎一様宛）</t>
    <rPh sb="7" eb="9">
      <t>スズキ</t>
    </rPh>
    <rPh sb="9" eb="11">
      <t>シンイチ</t>
    </rPh>
    <rPh sb="11" eb="12">
      <t>サマ</t>
    </rPh>
    <rPh sb="12" eb="13">
      <t>アテ</t>
    </rPh>
    <phoneticPr fontId="3"/>
  </si>
  <si>
    <t>加藤　綺峰</t>
    <rPh sb="0" eb="2">
      <t>カトウ</t>
    </rPh>
    <rPh sb="3" eb="4">
      <t>アヤ</t>
    </rPh>
    <rPh sb="4" eb="5">
      <t>ミネ</t>
    </rPh>
    <phoneticPr fontId="3"/>
  </si>
  <si>
    <t>かとうあやね</t>
    <phoneticPr fontId="3"/>
  </si>
  <si>
    <t>166「コッペリア」スワニルダのワルツ（第1幕）･遅め</t>
    <phoneticPr fontId="3"/>
  </si>
  <si>
    <t>K-Ballet Studio</t>
    <phoneticPr fontId="3"/>
  </si>
  <si>
    <t>香取千春</t>
    <rPh sb="0" eb="2">
      <t>カトリ</t>
    </rPh>
    <rPh sb="2" eb="4">
      <t>チハル</t>
    </rPh>
    <phoneticPr fontId="3"/>
  </si>
  <si>
    <t>412-0051</t>
    <phoneticPr fontId="3"/>
  </si>
  <si>
    <t>090-2988-4872</t>
  </si>
  <si>
    <t>090-9029-8397</t>
    <phoneticPr fontId="3"/>
  </si>
  <si>
    <t>カトリチハル</t>
    <phoneticPr fontId="3"/>
  </si>
  <si>
    <t>長田　花緒</t>
    <rPh sb="0" eb="2">
      <t>オサダ</t>
    </rPh>
    <rPh sb="3" eb="4">
      <t>カ</t>
    </rPh>
    <rPh sb="4" eb="5">
      <t>オ</t>
    </rPh>
    <phoneticPr fontId="3"/>
  </si>
  <si>
    <t>おさだかお</t>
    <phoneticPr fontId="3"/>
  </si>
  <si>
    <t>206「ドン・キホーテ」キトリ(第3幕）・遅め</t>
    <phoneticPr fontId="3"/>
  </si>
  <si>
    <t>090-5877-6963</t>
    <phoneticPr fontId="3"/>
  </si>
  <si>
    <t>内海　凛音</t>
    <rPh sb="0" eb="2">
      <t>ウツミ</t>
    </rPh>
    <rPh sb="3" eb="4">
      <t>リン</t>
    </rPh>
    <rPh sb="4" eb="5">
      <t>オト</t>
    </rPh>
    <phoneticPr fontId="3"/>
  </si>
  <si>
    <t>うつみりの</t>
    <phoneticPr fontId="3"/>
  </si>
  <si>
    <t>8「眠れる森の美女」フロリナ王女・遅め</t>
    <phoneticPr fontId="3"/>
  </si>
  <si>
    <t>細貝　苺華</t>
    <rPh sb="0" eb="2">
      <t>ホソガイ</t>
    </rPh>
    <rPh sb="3" eb="4">
      <t>イチゴ</t>
    </rPh>
    <rPh sb="4" eb="5">
      <t>ハナ</t>
    </rPh>
    <phoneticPr fontId="3"/>
  </si>
  <si>
    <t>ほそがいいちか</t>
    <phoneticPr fontId="3"/>
  </si>
  <si>
    <t>080-1341-1369</t>
    <phoneticPr fontId="3"/>
  </si>
  <si>
    <t>090-2571-9044</t>
    <phoneticPr fontId="3"/>
  </si>
  <si>
    <t>小野　美陽</t>
    <rPh sb="0" eb="2">
      <t>オノ</t>
    </rPh>
    <rPh sb="3" eb="5">
      <t>ミハル</t>
    </rPh>
    <phoneticPr fontId="3"/>
  </si>
  <si>
    <t>おのみはる</t>
    <phoneticPr fontId="3"/>
  </si>
  <si>
    <t>080-5161-6402</t>
    <phoneticPr fontId="3"/>
  </si>
  <si>
    <t>根上　莉歩</t>
    <rPh sb="0" eb="2">
      <t>ネガミ</t>
    </rPh>
    <rPh sb="3" eb="5">
      <t>リホ</t>
    </rPh>
    <phoneticPr fontId="3"/>
  </si>
  <si>
    <t>ねがみりほ</t>
    <phoneticPr fontId="3"/>
  </si>
  <si>
    <t>090-2578-2271</t>
    <phoneticPr fontId="3"/>
  </si>
  <si>
    <t>菊池　風香</t>
    <rPh sb="0" eb="2">
      <t>キクチ</t>
    </rPh>
    <rPh sb="3" eb="5">
      <t>フウカ</t>
    </rPh>
    <phoneticPr fontId="3"/>
  </si>
  <si>
    <t>きくちふうか</t>
    <phoneticPr fontId="3"/>
  </si>
  <si>
    <t>20「ジゼル」ペザント（キーロフ版）・遅め</t>
    <phoneticPr fontId="3"/>
  </si>
  <si>
    <t>玉川さつき</t>
    <phoneticPr fontId="3"/>
  </si>
  <si>
    <t>252-0804</t>
    <phoneticPr fontId="3"/>
  </si>
  <si>
    <t>静岡県</t>
    <rPh sb="0" eb="3">
      <t>シズオカケン</t>
    </rPh>
    <phoneticPr fontId="3"/>
  </si>
  <si>
    <t>御殿場市</t>
    <phoneticPr fontId="3"/>
  </si>
  <si>
    <t>富士見原2-9-19</t>
    <phoneticPr fontId="3"/>
  </si>
  <si>
    <t>神奈川県</t>
    <phoneticPr fontId="3"/>
  </si>
  <si>
    <t>藤沢市湘南台</t>
    <rPh sb="0" eb="3">
      <t>フジサワシ</t>
    </rPh>
    <rPh sb="3" eb="6">
      <t>ショウナンダイ</t>
    </rPh>
    <phoneticPr fontId="3"/>
  </si>
  <si>
    <t>2丁目16-5湘南台ビル１Ｆ</t>
    <phoneticPr fontId="3"/>
  </si>
  <si>
    <t>0466-47-8575</t>
    <phoneticPr fontId="3"/>
  </si>
  <si>
    <t>0466-53-8807</t>
    <phoneticPr fontId="3"/>
  </si>
  <si>
    <t>キクチフウカ</t>
    <phoneticPr fontId="3"/>
  </si>
  <si>
    <t>本多　花乃音</t>
    <rPh sb="0" eb="1">
      <t>ホン</t>
    </rPh>
    <rPh sb="1" eb="2">
      <t>オオ</t>
    </rPh>
    <rPh sb="3" eb="4">
      <t>カ</t>
    </rPh>
    <rPh sb="4" eb="5">
      <t>ノ</t>
    </rPh>
    <rPh sb="5" eb="6">
      <t>オト</t>
    </rPh>
    <phoneticPr fontId="3"/>
  </si>
  <si>
    <t>ほんだかのん</t>
    <phoneticPr fontId="3"/>
  </si>
  <si>
    <t>56「パキータ」エトワール･遅め</t>
    <phoneticPr fontId="3"/>
  </si>
  <si>
    <t>マイバレエスタジオレスポワール</t>
    <phoneticPr fontId="3"/>
  </si>
  <si>
    <t>日比野麻衣</t>
    <phoneticPr fontId="3"/>
  </si>
  <si>
    <t>245-0002</t>
    <phoneticPr fontId="3"/>
  </si>
  <si>
    <t>神奈川県</t>
    <rPh sb="0" eb="4">
      <t>カナガワケン</t>
    </rPh>
    <phoneticPr fontId="3"/>
  </si>
  <si>
    <t>横浜市泉区緑園</t>
    <phoneticPr fontId="3"/>
  </si>
  <si>
    <t>090-3913-7750</t>
    <phoneticPr fontId="3"/>
  </si>
  <si>
    <t>045-812-6528</t>
    <phoneticPr fontId="3"/>
  </si>
  <si>
    <t>ホンダカノン</t>
    <phoneticPr fontId="3"/>
  </si>
  <si>
    <t>丸山　佳乃</t>
    <rPh sb="0" eb="2">
      <t>マルヤマ</t>
    </rPh>
    <rPh sb="3" eb="4">
      <t>カ</t>
    </rPh>
    <rPh sb="4" eb="5">
      <t>ノ</t>
    </rPh>
    <phoneticPr fontId="3"/>
  </si>
  <si>
    <t>まるやまかの</t>
    <phoneticPr fontId="3"/>
  </si>
  <si>
    <t>36「白鳥の湖」 パ・ド・トロア第3・遅め</t>
    <phoneticPr fontId="3"/>
  </si>
  <si>
    <t>バレエスタジオ仲町台</t>
    <rPh sb="7" eb="10">
      <t>ナカマチダイ</t>
    </rPh>
    <phoneticPr fontId="3"/>
  </si>
  <si>
    <t>横瀬みのり</t>
    <rPh sb="0" eb="2">
      <t>ヨコセ</t>
    </rPh>
    <phoneticPr fontId="3"/>
  </si>
  <si>
    <t>224-0041</t>
    <phoneticPr fontId="3"/>
  </si>
  <si>
    <t>横浜市都筑区仲町台</t>
    <rPh sb="0" eb="3">
      <t>ヨコハマシ</t>
    </rPh>
    <rPh sb="3" eb="6">
      <t>ツヅキク</t>
    </rPh>
    <rPh sb="6" eb="9">
      <t>ナカマチダイ</t>
    </rPh>
    <phoneticPr fontId="3"/>
  </si>
  <si>
    <t>1-3-3　栗原ビル201</t>
    <rPh sb="6" eb="8">
      <t>クリハラ</t>
    </rPh>
    <phoneticPr fontId="3"/>
  </si>
  <si>
    <t>045-945-1396</t>
    <phoneticPr fontId="3"/>
  </si>
  <si>
    <t>090-8961-5676</t>
    <phoneticPr fontId="3"/>
  </si>
  <si>
    <t>マルヤマカノ</t>
    <phoneticPr fontId="3"/>
  </si>
  <si>
    <t>山田　葉月</t>
  </si>
  <si>
    <t>やまだはづき</t>
  </si>
  <si>
    <t>あかりバレエスタジオ</t>
  </si>
  <si>
    <t>和田　安佳莉</t>
  </si>
  <si>
    <t>akariwada.ballet@gmail.com</t>
  </si>
  <si>
    <t>154-0011</t>
  </si>
  <si>
    <t>世田谷区上馬</t>
  </si>
  <si>
    <t>２−２７−３サンライフビル２F</t>
  </si>
  <si>
    <t>090-7125-2953</t>
  </si>
  <si>
    <t>090-8596-8983</t>
  </si>
  <si>
    <t>satoooou@gmail.com</t>
  </si>
  <si>
    <t>XXXXXXXXXXXX1018</t>
  </si>
  <si>
    <t>pi_3NAOENGJkh5ehaCN1MRL2rhu</t>
  </si>
  <si>
    <t>Mozilla/5.0 (Macintosh; Intel Mac OS X 10_15_7) AppleWebKit/605.1.15 (KHTML, like Gecko) Version/16.4 Safari/605.1.15</t>
  </si>
  <si>
    <t>106.72.63.3</t>
  </si>
  <si>
    <t>川鍋　果楓</t>
  </si>
  <si>
    <t>かわなべ　かえで</t>
  </si>
  <si>
    <t>バレエアトリエ　クレア</t>
  </si>
  <si>
    <t>小松崎　佳子</t>
  </si>
  <si>
    <t>crea.ballet@ace.ocn.ne.jp</t>
  </si>
  <si>
    <t>223-0053</t>
  </si>
  <si>
    <t>横浜市港北区綱島西</t>
  </si>
  <si>
    <t>1-1-3</t>
  </si>
  <si>
    <t>045-545-0076</t>
  </si>
  <si>
    <t>090-6275-3001</t>
  </si>
  <si>
    <t>tomomi.kawanabe@gmail.com</t>
  </si>
  <si>
    <t>XXXXXXXXXXXX2019</t>
  </si>
  <si>
    <t>pi_3NAPZgGJkh5ehaCN1Vg0YinT</t>
  </si>
  <si>
    <t>175.177.42.19</t>
  </si>
  <si>
    <t>MIA TANAKA</t>
  </si>
  <si>
    <t>たなかまこと</t>
  </si>
  <si>
    <t>24 「パリの炎」ジャンヌ・遅め</t>
  </si>
  <si>
    <t>090-1173-8810</t>
  </si>
  <si>
    <t>miamia920@i.softbank.jp</t>
  </si>
  <si>
    <t>XXXXXXXXXXXX9929</t>
  </si>
  <si>
    <t>pi_3NATWsGJkh5ehaCN0QSOwFyv</t>
  </si>
  <si>
    <t>Mozilla/5.0 (Windows NT 10.0; Win64; x64) AppleWebKit/537.36 (KHTML, like Gecko) Chrome/109.0.0.0 Safari/537.36</t>
  </si>
  <si>
    <t>163.116.208.32</t>
  </si>
  <si>
    <t>前田　瑛舞</t>
  </si>
  <si>
    <t>まえだ　えま</t>
  </si>
  <si>
    <t>09049653805</t>
  </si>
  <si>
    <t>saori.m0421@gmail.com</t>
  </si>
  <si>
    <t>XXXXXXXXXXXX3015</t>
  </si>
  <si>
    <t>pi_3NAUvdGJkh5ehaCN1aperbIa</t>
  </si>
  <si>
    <t>126.182.197.47</t>
  </si>
  <si>
    <t>高橋　杏</t>
  </si>
  <si>
    <t>たかはしあん</t>
  </si>
  <si>
    <t>09025916511</t>
  </si>
  <si>
    <t>m09025916511@gmail.com</t>
  </si>
  <si>
    <t>XXXXXXXXXXXX3549</t>
  </si>
  <si>
    <t>pi_3NAWKEGJkh5ehaCN1hjPPc81</t>
  </si>
  <si>
    <t>106.155.3.183</t>
  </si>
  <si>
    <t>柿沼　咲幸キアラ</t>
  </si>
  <si>
    <t>かきぬまさゆききあら</t>
  </si>
  <si>
    <t>080-7458-6275</t>
  </si>
  <si>
    <t>micioko@icloud.com</t>
  </si>
  <si>
    <t>XXXXXXXXXXXX0851</t>
  </si>
  <si>
    <t>pi_3NAZxJGJkh5ehaCN0rIBcMr6</t>
  </si>
  <si>
    <t>106.73.130.161</t>
  </si>
  <si>
    <t>浅田　祥子</t>
  </si>
  <si>
    <t>あさだしょうこ</t>
  </si>
  <si>
    <t>080-4689-3060</t>
  </si>
  <si>
    <t>mio@fb3.so-net.ne.jp</t>
  </si>
  <si>
    <t>XXXXXXXXXXXX6434</t>
  </si>
  <si>
    <t>pi_3NAfIkGJkh5ehaCN07iAR7eP</t>
  </si>
  <si>
    <t>114.19.178.54</t>
  </si>
  <si>
    <t>小泉　美優香</t>
  </si>
  <si>
    <t>こいずみみゆか</t>
  </si>
  <si>
    <t>090-4749-3541</t>
  </si>
  <si>
    <t>chikako.koikoi@gmail.com</t>
  </si>
  <si>
    <t>XXXXXXXXXXXX2005</t>
  </si>
  <si>
    <t>pi_3NAl2iGJkh5ehaCN10Odc62a</t>
  </si>
  <si>
    <t>49.98.117.203</t>
  </si>
  <si>
    <t>勝根　実結</t>
  </si>
  <si>
    <t>かつねみゆ</t>
  </si>
  <si>
    <t>森中牧バレエスタジオ</t>
  </si>
  <si>
    <t>森中牧・森中健智</t>
  </si>
  <si>
    <t>makiko-0218@i.softbank.jp</t>
  </si>
  <si>
    <t>144-0034</t>
  </si>
  <si>
    <t>03-6276-3520</t>
  </si>
  <si>
    <t>090-9164-1144</t>
  </si>
  <si>
    <t>XXXXXXXXXXXX4803</t>
  </si>
  <si>
    <t>pi_3NAmH5GJkh5ehaCN02N6B77s</t>
  </si>
  <si>
    <t>Mozilla/5.0 (iPhone; CPU iPhone OS 15_6_1 like Mac OS X) AppleWebKit/605.1.15 (KHTML, like Gecko) Mobile/15E148 YJApp-IOS jp.co.yahoo.ipn.appli/4.88.0</t>
  </si>
  <si>
    <t>126.233.122.122</t>
  </si>
  <si>
    <t>畠山　姫璃</t>
  </si>
  <si>
    <t>はたけやまひめり</t>
  </si>
  <si>
    <t>080-1182-1188</t>
  </si>
  <si>
    <t>pi_3NAmL6GJkh5ehaCN0IPnyama</t>
  </si>
  <si>
    <t>矢地 優杏</t>
  </si>
  <si>
    <t>やぢゆうあ</t>
  </si>
  <si>
    <t>080-7885-4857</t>
  </si>
  <si>
    <t>happy.2156@icloud.com</t>
  </si>
  <si>
    <t>XXXXXXXXXXXX1004</t>
  </si>
  <si>
    <t>pi_3NAo5eGJkh5ehaCN19leRnIn</t>
  </si>
  <si>
    <t>49.98.152.232</t>
  </si>
  <si>
    <t>浅田　良舞</t>
  </si>
  <si>
    <t>あさだりょうま</t>
  </si>
  <si>
    <t>76 「白鳥の湖」 パ・ド・トロアの第2男性・遅め</t>
  </si>
  <si>
    <t>シンフォニーバレエスタジオ</t>
  </si>
  <si>
    <t>副智美　浅田良和</t>
  </si>
  <si>
    <t>symphony.ballet.studio@gmail.com</t>
  </si>
  <si>
    <t>墨田区両国</t>
  </si>
  <si>
    <t>4-6-5 2階</t>
  </si>
  <si>
    <t>0366669909</t>
  </si>
  <si>
    <t>09073906601</t>
  </si>
  <si>
    <t>sym4ny1128@gmail.com</t>
  </si>
  <si>
    <t>XXXXXXXXXXXX2013</t>
  </si>
  <si>
    <t>pi_3NAuUbGJkh5ehaCN1WmOdluj</t>
  </si>
  <si>
    <t>49.129.240.65</t>
  </si>
  <si>
    <t>半谷  晴</t>
  </si>
  <si>
    <t>はんがいはる</t>
  </si>
  <si>
    <t>090-2467-7849</t>
  </si>
  <si>
    <t>aya6tan310@gmail.com</t>
  </si>
  <si>
    <t>XXXXXXXXXXXX2176</t>
  </si>
  <si>
    <t>pi_3NAuhtGJkh5ehaCN0HneIsct</t>
  </si>
  <si>
    <t>Mozilla/5.0 (iPhone; CPU iPhone OS 15_6_1 like Mac OS X) AppleWebKit/605.1.15 (KHTML, like Gecko) Version/15.6.1 Mobile/15E148 Safari/604.1</t>
  </si>
  <si>
    <t>61.124.205.112</t>
  </si>
  <si>
    <t>pi_3NAuvMGJkh5ehaCN1gWjZBVs</t>
  </si>
  <si>
    <t>中村　果愛</t>
  </si>
  <si>
    <t>なかむらかな</t>
  </si>
  <si>
    <t>7</t>
  </si>
  <si>
    <t>62 「眠れる森の美女」カナリアの精・遅め</t>
  </si>
  <si>
    <t>080-3476-0621</t>
  </si>
  <si>
    <t>99azure.s@gmail.com</t>
  </si>
  <si>
    <t>XXXXXXXXXXXX2001</t>
  </si>
  <si>
    <t>pi_3NAv7TGJkh5ehaCN1OJic9zI</t>
  </si>
  <si>
    <t>Mozilla/5.0 (iPhone; CPU iPhone OS 15_6 like Mac OS X) AppleWebKit/605.1.15 (KHTML, like Gecko) GSA/264.0.531249063 Mobile/15E148 Safari/604.1</t>
  </si>
  <si>
    <t>119.172.253.127</t>
  </si>
  <si>
    <t>渡辺　帆乃花</t>
  </si>
  <si>
    <t>わたなべほのか</t>
  </si>
  <si>
    <t>090-6495-9427</t>
  </si>
  <si>
    <t>yoko.nyoro@gmail.com</t>
  </si>
  <si>
    <t>XXXXXXXXXXXX4097</t>
  </si>
  <si>
    <t>pi_3NAxNCGJkh5ehaCN1yfeiHNX</t>
  </si>
  <si>
    <t>Mozilla/5.0 (Linux; Android 13; SC-53B Build/TP1A.220624.014; wv) AppleWebKit/537.36 (KHTML, like Gecko) Version/4.0 Chrome/113.0.5672.131 Mobile Safari/537.36 Line/13.7.1/IAB</t>
  </si>
  <si>
    <t>113.42.188.33</t>
  </si>
  <si>
    <t>宮野　友花</t>
  </si>
  <si>
    <t>みやのともか</t>
  </si>
  <si>
    <t>スワンバレエスタジオ</t>
  </si>
  <si>
    <t>風巻文枝</t>
  </si>
  <si>
    <t>929fumi@gmail.com</t>
  </si>
  <si>
    <t>211-0025</t>
  </si>
  <si>
    <t>川崎市中原区木月</t>
  </si>
  <si>
    <t>044-433-2317</t>
  </si>
  <si>
    <t>090-9827-5734</t>
  </si>
  <si>
    <t>junko.m.09250808@ymobile.ne.jp</t>
  </si>
  <si>
    <t>XXXXXXXXXXXX1084</t>
  </si>
  <si>
    <t>pi_3NBAz3GJkh5ehaCN0DI9aijY</t>
  </si>
  <si>
    <t>Mozilla/5.0 (Linux; Android 12; A204SH Build/SKQ1.211006.001; wv) AppleWebKit/537.36 (KHTML, like Gecko) Version/4.0 Chrome/113.0.5672.132 Mobile Safari/537.36 YJApp-ANDROID jp.co.yahoo.android.yjtop/3.143.0</t>
  </si>
  <si>
    <t>163.58.83.23</t>
  </si>
  <si>
    <t>小安　樹</t>
  </si>
  <si>
    <t>こやすいつき</t>
  </si>
  <si>
    <t>0466-61-0725</t>
  </si>
  <si>
    <t>akikong0820@icloud.com</t>
  </si>
  <si>
    <t>XXXXXXXXXXXX7099</t>
  </si>
  <si>
    <t>pi_3NBGm1GJkh5ehaCN0c3cBCOk</t>
  </si>
  <si>
    <t>126.249.180.171</t>
  </si>
  <si>
    <t>小安　楓</t>
  </si>
  <si>
    <t>こやすかえで</t>
  </si>
  <si>
    <t>pi_3NBGppGJkh5ehaCN0XjHGfSh</t>
  </si>
  <si>
    <t>平野　郷葉</t>
  </si>
  <si>
    <t>ひらのさとは</t>
  </si>
  <si>
    <t>7 「眠れる森の美女」フロリナ王女・早め</t>
  </si>
  <si>
    <t>バレエスタジオPure</t>
  </si>
  <si>
    <t>balletstudiopure@icloud.com</t>
  </si>
  <si>
    <t>222-0032</t>
  </si>
  <si>
    <t>横浜市港北区大豆戸町</t>
  </si>
  <si>
    <t>2番地オークラビル2階</t>
  </si>
  <si>
    <t>090-1768-3141</t>
  </si>
  <si>
    <t>090-7995-7267</t>
  </si>
  <si>
    <t>yoko.rody0105@docomo.ne.jp</t>
  </si>
  <si>
    <t>XXXXXXXXXXXX6717</t>
  </si>
  <si>
    <t>pi_3NBHM2GJkh5ehaCN16p5dUlV</t>
  </si>
  <si>
    <t>153.135.14.87</t>
  </si>
  <si>
    <t>来住野　日和</t>
  </si>
  <si>
    <t>きすの　ひより</t>
  </si>
  <si>
    <t>中野ひろこ</t>
  </si>
  <si>
    <t>090-8302-6077</t>
  </si>
  <si>
    <t>appochichi@yahoo.co.jp</t>
  </si>
  <si>
    <t>XXXXXXXXXXXX7008</t>
  </si>
  <si>
    <t>pi_3NBHNuGJkh5ehaCN04w5PUn0</t>
  </si>
  <si>
    <t>126.1.43.165</t>
  </si>
  <si>
    <t>栗林　弓乃</t>
  </si>
  <si>
    <t>くりばやしゆみの</t>
  </si>
  <si>
    <t>090-8804-8931</t>
  </si>
  <si>
    <t>nakagawasayaka1212@yahoo.co.jp</t>
  </si>
  <si>
    <t>XXXXXXXXXXXX1802</t>
  </si>
  <si>
    <t>pi_3NBHgaGJkh5ehaCN0CONnf8h</t>
  </si>
  <si>
    <t>Mozilla/5.0 (iPhone; CPU iPhone OS 16_2 like Mac OS X) AppleWebKit/605.1.15 (KHTML, like Gecko) GSA/265.0.533000180 Mobile/15E148 Safari/604.1</t>
  </si>
  <si>
    <t>14.3.140.173</t>
  </si>
  <si>
    <t>盛岡　紗良</t>
  </si>
  <si>
    <t>もりおか　さら</t>
  </si>
  <si>
    <t>080-4296-2938</t>
  </si>
  <si>
    <t>dearmiyohmasa@gmail.com</t>
  </si>
  <si>
    <t>XXXXXXXXXXXX7082</t>
  </si>
  <si>
    <t>pi_3NBHmDGJkh5ehaCN1iNpgtj8</t>
  </si>
  <si>
    <t>Mozilla/5.0 (iPhone; CPU iPhone OS 14_6 like Mac OS X) AppleWebKit/605.1.15 (KHTML, like Gecko) Version/14.1.1 Mobile/15E148 Safari/604.1</t>
  </si>
  <si>
    <t>221.242.202.33</t>
  </si>
  <si>
    <t>前田　藍</t>
  </si>
  <si>
    <t>まえだあい</t>
  </si>
  <si>
    <t>090-2221-5358</t>
  </si>
  <si>
    <t>airumii.240906@gmail.com</t>
  </si>
  <si>
    <t>XXXXXXXXXXXX1001</t>
  </si>
  <si>
    <t>pi_3NBPJiGJkh5ehaCN1oonPhnE</t>
  </si>
  <si>
    <t>49.98.146.222</t>
  </si>
  <si>
    <t>阿部　莞治</t>
  </si>
  <si>
    <t>あべかんじ</t>
  </si>
  <si>
    <t>156 「パキータ」パ・ド・トロワ男性・遅め</t>
  </si>
  <si>
    <t>0466-47-8576</t>
  </si>
  <si>
    <t>090-2949-3306</t>
  </si>
  <si>
    <t>hitomilk0316@gmail.com</t>
  </si>
  <si>
    <t>XXXXXXXXXXXX1655</t>
  </si>
  <si>
    <t>pi_3NBQXHGJkh5ehaCN1hNrk99g</t>
  </si>
  <si>
    <t>Mozilla/5.0 (iPhone; CPU iPhone OS 16_2 like Mac OS X) AppleWebKit/605.1.15 (KHTML, like Gecko) Version/16.2 Mobile/15E148 Safari/604.1</t>
  </si>
  <si>
    <t>59.171.246.140</t>
  </si>
  <si>
    <t>八戸　ひなた</t>
  </si>
  <si>
    <t>はちのへひなた</t>
  </si>
  <si>
    <t>080-3690-2412</t>
  </si>
  <si>
    <t>keihirano0531@gmail.com</t>
  </si>
  <si>
    <t>XXXXXXXXXXXX1557</t>
  </si>
  <si>
    <t>pi_3NBR0lGJkh5ehaCN10aYzxfM</t>
  </si>
  <si>
    <t>126.254.30.201</t>
  </si>
  <si>
    <t>市川　ひなた</t>
  </si>
  <si>
    <t>いちから　ひなた</t>
  </si>
  <si>
    <t>infoetile161@gmail.com</t>
  </si>
  <si>
    <t>090-8302-7540</t>
  </si>
  <si>
    <t>kayooo-oooyak@ezweb.ne.jp</t>
  </si>
  <si>
    <t>14.193.223.191</t>
  </si>
  <si>
    <t>小曽根　芽衣</t>
  </si>
  <si>
    <t>こそねめい</t>
  </si>
  <si>
    <t>バレエスタジオ　ブルーム</t>
  </si>
  <si>
    <t>町田桂子</t>
  </si>
  <si>
    <t>bloom@abox.so-net.ne.jp</t>
  </si>
  <si>
    <t>221-0021</t>
  </si>
  <si>
    <t>横浜市神奈川区子安通</t>
  </si>
  <si>
    <t>3-289　渡辺ビル2F</t>
  </si>
  <si>
    <t>045-461-1205</t>
  </si>
  <si>
    <t>045-777-8595</t>
  </si>
  <si>
    <t>045-441-8424</t>
  </si>
  <si>
    <t>chico-pooh-621-akako.t@docomo.ne.jp</t>
  </si>
  <si>
    <t>14.14.174.253</t>
  </si>
  <si>
    <t>宮島　璃</t>
  </si>
  <si>
    <t>みやじまあき</t>
  </si>
  <si>
    <t>080-1461-8509</t>
  </si>
  <si>
    <t>frederic.chopin.1031@gmail.com</t>
  </si>
  <si>
    <t>小池　なつき</t>
  </si>
  <si>
    <t>こいけなつき</t>
  </si>
  <si>
    <t>945-777-8595</t>
  </si>
  <si>
    <t>090-7424-4869</t>
  </si>
  <si>
    <t>non-smoker.ibuki@docomo.ne.jp</t>
  </si>
  <si>
    <t>末吉　萌々華</t>
  </si>
  <si>
    <t>すえよしももか</t>
  </si>
  <si>
    <t>090-4341-9854</t>
  </si>
  <si>
    <t>ka-wz-pu.781201@docomo.ne.jp</t>
  </si>
  <si>
    <t>スエヨシ　モモカ</t>
  </si>
  <si>
    <t>2022横浜　4013</t>
  </si>
  <si>
    <t>北詰　美聡</t>
  </si>
  <si>
    <t>きたづめみさと</t>
  </si>
  <si>
    <t>090-6542-1136</t>
  </si>
  <si>
    <t>akimk1124288@gmail.com</t>
  </si>
  <si>
    <t>キタヅメミサト</t>
  </si>
  <si>
    <t>Mozilla/5.0 (Windows NT 10.0; Win64; x64) AppleWebKit/537.36 (KHTML, like Gecko) Chrome/112.0.0.0 Safari/537.36 Edg/112.0.1722.39</t>
  </si>
  <si>
    <t>106.180.172.225</t>
  </si>
  <si>
    <t>ch_3N9IF7GJkh5ehaCN06iKgfC6</t>
  </si>
  <si>
    <t>エントリー ID：5975, 製品：高校生の部</t>
  </si>
  <si>
    <t>ch_3N9IKoGJkh5ehaCN0HKchi4k</t>
  </si>
  <si>
    <t>エントリー ID：5976, 製品：小学6年の部</t>
  </si>
  <si>
    <t>ch_3N9IMTGJkh5ehaCN0jUeVeI7</t>
  </si>
  <si>
    <t>エントリー ID：5977, 製品：プレコンクール部門</t>
  </si>
  <si>
    <t>ch_3N9JCwGJkh5ehaCN1U8YW1vP</t>
  </si>
  <si>
    <t>エントリー ID：5978, 製品：小学6年の部</t>
  </si>
  <si>
    <t>ch_3N9JFhGJkh5ehaCN1KfM5a8d</t>
  </si>
  <si>
    <t>エントリー ID：5979, 製品：小学4・5年の部</t>
  </si>
  <si>
    <t>ch_3N9JkDGJkh5ehaCN1qfE6OG1</t>
  </si>
  <si>
    <t>エントリー ID：5980, 製品：バレエシューズ小学1・2年の部</t>
  </si>
  <si>
    <t>ch_3N9JtqGJkh5ehaCN1KsGhIyl</t>
  </si>
  <si>
    <t>エントリー ID：5981, 製品：バレエシューズ小学5・6年の部</t>
  </si>
  <si>
    <t>ch_3N9KVKGJkh5ehaCN0UwjpVg7</t>
  </si>
  <si>
    <t>エントリー ID：5982, 製品：バレエシューズ小学3・4年の部</t>
  </si>
  <si>
    <t>ch_3N9KXGGJkh5ehaCN07AjL8Wr</t>
  </si>
  <si>
    <t>エントリー ID：5983, 製品：バレエシューズ小学3・4年の部</t>
  </si>
  <si>
    <t>ch_3N9Ka1GJkh5ehaCN02DSwEBG</t>
  </si>
  <si>
    <t>エントリー ID：5984, 製品：小学6年の部</t>
  </si>
  <si>
    <t>ch_3N9KdtGJkh5ehaCN1Lq5qHCi</t>
  </si>
  <si>
    <t>エントリー ID：5985, 製品：バレエシューズ小学5・6年の部</t>
  </si>
  <si>
    <t>ch_3N9KDcGJkh5ehaCN1976YNRK</t>
  </si>
  <si>
    <t>エントリー ID：5988, 製品：小学6年の部</t>
  </si>
  <si>
    <t>ch_3N9LyhGJkh5ehaCN0bQ7uWMP</t>
  </si>
  <si>
    <t>エントリー ID：5990, 製品：バレエシューズ小学5・6年の部</t>
  </si>
  <si>
    <t>ch_3N9M5VGJkh5ehaCN0wIvlPUL</t>
  </si>
  <si>
    <t>エントリー ID：5991, 製品：バレエシューズ小学5・6年の部</t>
  </si>
  <si>
    <t>ch_3N9MEiGJkh5ehaCN0nMzHhN6</t>
  </si>
  <si>
    <t>エントリー ID：5992, 製品：バレエシューズ小学3・4年の部</t>
  </si>
  <si>
    <t>ch_3N9MJ0GJkh5ehaCN0dOCDKn9</t>
  </si>
  <si>
    <t>エントリー ID：5993, 製品：小学4・5年の部</t>
  </si>
  <si>
    <t>ch_3N9Mf0GJkh5ehaCN17okLB1c</t>
  </si>
  <si>
    <t>エントリー ID：5994, 製品：中学1年の部</t>
  </si>
  <si>
    <t>ch_3N9N6GGJkh5ehaCN16ZNhL7L</t>
  </si>
  <si>
    <t>エントリー ID：5999, 製品：バレエシューズ小学3・4年の部</t>
  </si>
  <si>
    <t>ch_3N9NTWGJkh5ehaCN0k0Yx0Hw</t>
  </si>
  <si>
    <t>エントリー ID：6003, 製品：中学3年の部</t>
  </si>
  <si>
    <t>ch_3N9NeiGJkh5ehaCN0k219lyQ</t>
  </si>
  <si>
    <t>エントリー ID：6004, 製品：バレエシューズ小学5・6年の部</t>
  </si>
  <si>
    <t>石垣 詠美</t>
  </si>
  <si>
    <t>ch_3N9RWjGJkh5ehaCN1Are6Feo</t>
  </si>
  <si>
    <t>エントリー ID：6008, 製品：バレエシューズ小学3・4年の部</t>
  </si>
  <si>
    <t>ch_3N9Rc8GJkh5ehaCN0Uhlprtd</t>
  </si>
  <si>
    <t>エントリー ID：6009, 製品：バレエシューズ小学3・4年の部</t>
  </si>
  <si>
    <t>ch_3N9RepGJkh5ehaCN0Awxi7Jb</t>
  </si>
  <si>
    <t>エントリー ID：6010, 製品：プレコンクール部門</t>
  </si>
  <si>
    <t>ch_3N9RjIGJkh5ehaCN1rjW8Rsc</t>
  </si>
  <si>
    <t>エントリー ID：6012, 製品：バレエシューズ小学5・6年の部</t>
  </si>
  <si>
    <t>ch_3N9RsPGJkh5ehaCN0M6359g9</t>
  </si>
  <si>
    <t>エントリー ID：6013, 製品：中学1年の部</t>
  </si>
  <si>
    <t>ch_3N9S4KGJkh5ehaCN1Kbjar1I</t>
  </si>
  <si>
    <t>エントリー ID：6014, 製品：バレエシューズ小学5・6年の部</t>
  </si>
  <si>
    <t>ch_3N9SjQGJkh5ehaCN19B17iWQ</t>
  </si>
  <si>
    <t>エントリー ID：6024, 製品：小学6年の部</t>
  </si>
  <si>
    <t>ch_3N9SmhGJkh5ehaCN0DCfQgqS</t>
  </si>
  <si>
    <t>エントリー ID：6026, 製品：バレエシューズ小学3・4年の部</t>
  </si>
  <si>
    <t>ch_3N9SvZGJkh5ehaCN1196z2y0</t>
  </si>
  <si>
    <t>エントリー ID：6030, 製品：中学1年の部</t>
  </si>
  <si>
    <t>ch_3N9TynGJkh5ehaCN0zCniouF</t>
  </si>
  <si>
    <t>エントリー ID：6044, 製品：バレエシューズ小学5・6年の部</t>
  </si>
  <si>
    <t>ch_3N9UOrGJkh5ehaCN1SMiQSK8</t>
  </si>
  <si>
    <t>エントリー ID：6045, 製品：バレエシューズ小学5・6年の部</t>
  </si>
  <si>
    <t>ch_3N9VjQGJkh5ehaCN1ug0W1Ih</t>
  </si>
  <si>
    <t>エントリー ID：6048, 製品：高校生の部</t>
  </si>
  <si>
    <t>ch_3N9cicGJkh5ehaCN17zrXLIn</t>
  </si>
  <si>
    <t>エントリー ID：6049, 製品：プレコンクール部門</t>
  </si>
  <si>
    <t>ch_3N9ejxGJkh5ehaCN1KSsXngY</t>
  </si>
  <si>
    <t>エントリー ID：6050, 製品：小学4・5年の部</t>
  </si>
  <si>
    <t>ch_3N9h7VGJkh5ehaCN1af68h5N</t>
  </si>
  <si>
    <t>エントリー ID：6053, 製品：バレエシューズ小学3・4年の部</t>
  </si>
  <si>
    <t>ch_3N9icoGJkh5ehaCN0c5M89fu</t>
  </si>
  <si>
    <t>エントリー ID：6058, 製品：バレエシューズ小学3・4年の部</t>
  </si>
  <si>
    <t>ch_3N9jBWGJkh5ehaCN0B3uZVSV</t>
  </si>
  <si>
    <t>エントリー ID：6059, 製品：バレエシューズ小学3・4年の部</t>
  </si>
  <si>
    <t>ch_3N9jHKGJkh5ehaCN1BRRqAJ2</t>
  </si>
  <si>
    <t>エントリー ID：6060, 製品：バレエシューズ小学5・6年の部</t>
  </si>
  <si>
    <t>ch_3N9kbeGJkh5ehaCN13jDE6XV</t>
  </si>
  <si>
    <t>エントリー ID：6062, 製品：中学2年の部</t>
  </si>
  <si>
    <t>ch_3N9kqNGJkh5ehaCN1Zh5bNRj</t>
  </si>
  <si>
    <t>エントリー ID：6063, 製品：バレエシューズ小学3・4年の部</t>
  </si>
  <si>
    <t>ch_3N9oeZGJkh5ehaCN1B9xyIKP</t>
  </si>
  <si>
    <t>エントリー ID：6065, 製品：プレコンクール部門</t>
  </si>
  <si>
    <t>ch_3N9pqzGJkh5ehaCN1iGHccbn</t>
  </si>
  <si>
    <t>エントリー ID：6068, 製品：高校生の部</t>
  </si>
  <si>
    <t>ch_3N9rQ9GJkh5ehaCN1OE9bPQE</t>
  </si>
  <si>
    <t>エントリー ID：6069, 製品：中学1年の部</t>
  </si>
  <si>
    <t>ch_3NA0DnGJkh5ehaCN1EcxuwpC</t>
  </si>
  <si>
    <t>エントリー ID：6070, 製品：小学6年の部</t>
  </si>
  <si>
    <t>ch_3NA0MeGJkh5ehaCN09DSmDCn</t>
  </si>
  <si>
    <t>エントリー ID：6071, 製品：シニアの部</t>
  </si>
  <si>
    <t>ch_3NA0jSGJkh5ehaCN1hdOXpcK</t>
  </si>
  <si>
    <t>エントリー ID：6072, 製品：バレエシューズ小学5・6年の部</t>
  </si>
  <si>
    <t>ch_3NA0tWGJkh5ehaCN0eMyG9d7</t>
  </si>
  <si>
    <t>エントリー ID：6073, 製品：プレコンクール部門</t>
  </si>
  <si>
    <t>ch_3NA1LAGJkh5ehaCN0lzyFNZt</t>
  </si>
  <si>
    <t>エントリー ID：6074, 製品：プレコンクール部門</t>
  </si>
  <si>
    <t>ch_3NA1kGGJkh5ehaCN0nNVF8aq</t>
  </si>
  <si>
    <t>エントリー ID：6076, 製品：バレエシューズ小学3・4年の部</t>
  </si>
  <si>
    <t>ch_3NA2gAGJkh5ehaCN1O3Aaleo</t>
  </si>
  <si>
    <t>エントリー ID：6077, 製品：小学4・5年の部</t>
  </si>
  <si>
    <t>ch_3NA4htGJkh5ehaCN0LYZ2WDJ</t>
  </si>
  <si>
    <t>エントリー ID：6080, 製品：小学6年の部</t>
  </si>
  <si>
    <t>ch_3NA5osGJkh5ehaCN038b9A1n</t>
  </si>
  <si>
    <t>エントリー ID：6082, 製品：中学2年の部</t>
  </si>
  <si>
    <t>ch_3NA9TRGJkh5ehaCN1vXNzur6</t>
  </si>
  <si>
    <t>エントリー ID：6086, 製品：中学2年の部</t>
  </si>
  <si>
    <t>ch_3NAARUGJkh5ehaCN1fhWDITg</t>
  </si>
  <si>
    <t>エントリー ID：6087, 製品：中学2年の部</t>
  </si>
  <si>
    <t>ch_3NAAY0GJkh5ehaCN1eIwzXU6</t>
  </si>
  <si>
    <t>エントリー ID：6088, 製品：高校生の部</t>
  </si>
  <si>
    <t>ch_3NAB15GJkh5ehaCN1LdvQ8K0</t>
  </si>
  <si>
    <t>エントリー ID：6089, 製品：バレエシューズ小学3・4年の部</t>
  </si>
  <si>
    <t>ch_3NABNIGJkh5ehaCN15b6qL3d</t>
  </si>
  <si>
    <t>エントリー ID：6090, 製品：バレエシューズ小学3・4年の部</t>
  </si>
  <si>
    <t>ch_3NAEJ0GJkh5ehaCN14rd209I</t>
  </si>
  <si>
    <t>エントリー ID：6091, 製品：小学4・5年の部</t>
  </si>
  <si>
    <t>ch_3NAKK2GJkh5ehaCN09GubPEp</t>
  </si>
  <si>
    <t>エントリー ID：6094, 製品：バレエシューズ小学5・6年の部</t>
  </si>
  <si>
    <t>ch_3NAOENGJkh5ehaCN1YGkLMj8</t>
  </si>
  <si>
    <t>エントリー ID：6095, 製品：バレエシューズ小学5・6年の部</t>
  </si>
  <si>
    <t>ch_3NAPZgGJkh5ehaCN1dHWPTlm</t>
  </si>
  <si>
    <t>エントリー ID：6097, 製品：バレエシューズ小学5・6年の部</t>
  </si>
  <si>
    <t>ch_3NATWsGJkh5ehaCN0twRy8vX</t>
  </si>
  <si>
    <t>エントリー ID：6100, 製品：中学1年の部</t>
  </si>
  <si>
    <t>ch_3NAUvdGJkh5ehaCN1MaADqay</t>
  </si>
  <si>
    <t>エントリー ID：6103, 製品：バレエシューズ小学3・4年の部</t>
  </si>
  <si>
    <t>ch_3NAWKEGJkh5ehaCN1JRrDOfe</t>
  </si>
  <si>
    <t>エントリー ID：6105, 製品：バレエシューズ小学3・4年の部</t>
  </si>
  <si>
    <t>ch_3NAZxJGJkh5ehaCN0PDFRs6g</t>
  </si>
  <si>
    <t>エントリー ID：6109, 製品：中学1年の部</t>
  </si>
  <si>
    <t>ch_3NAfIkGJkh5ehaCN0m0n2bHr</t>
  </si>
  <si>
    <t>エントリー ID：6110, 製品：バレエシューズ小学5・6年の部</t>
  </si>
  <si>
    <t>ch_3NAl2iGJkh5ehaCN1MSz21UZ</t>
  </si>
  <si>
    <t>エントリー ID：6112, 製品：バレエシューズ小学5・6年の部</t>
  </si>
  <si>
    <t>ch_3NAmH5GJkh5ehaCN0maLVHDE</t>
  </si>
  <si>
    <t>エントリー ID：6115, 製品：バレエシューズ小学3・4年の部</t>
  </si>
  <si>
    <t>ch_3NAmL6GJkh5ehaCN0UmKYfia</t>
  </si>
  <si>
    <t>エントリー ID：6116, 製品：バレエシューズ小学3・4年の部</t>
  </si>
  <si>
    <t>ch_3NAo5eGJkh5ehaCN1D5CFit7</t>
  </si>
  <si>
    <t>エントリー ID：6118, 製品：高校生の部</t>
  </si>
  <si>
    <t>ch_3NAuUbGJkh5ehaCN1UoZm3E0</t>
  </si>
  <si>
    <t>エントリー ID：6124, 製品：小学4・5年の部</t>
  </si>
  <si>
    <t>ch_3NAuhtGJkh5ehaCN0ioKZo8O</t>
  </si>
  <si>
    <t>エントリー ID：6125, 製品：バレエシューズ小学5・6年の部</t>
  </si>
  <si>
    <t>ch_3NAuvMGJkh5ehaCN1mhhWQmD</t>
  </si>
  <si>
    <t>エントリー ID：6126, 製品：小学4・5年の部</t>
  </si>
  <si>
    <t>ch_3NAv7TGJkh5ehaCN1yhxTPEs</t>
  </si>
  <si>
    <t>エントリー ID：6128, 製品：プレコンクール部門</t>
  </si>
  <si>
    <t>ch_3NAxNCGJkh5ehaCN1q1EcfmY</t>
  </si>
  <si>
    <t>エントリー ID：6129, 製品：バレエシューズ小学5・6年の部</t>
  </si>
  <si>
    <t>ch_3NBAz3GJkh5ehaCN0jENdtQp</t>
  </si>
  <si>
    <t>エントリー ID：6138, 製品：バレエシューズ小学3・4年の部</t>
  </si>
  <si>
    <t>ch_3NBGm1GJkh5ehaCN077Zb6Uw</t>
  </si>
  <si>
    <t>エントリー ID：6141, 製品：プレコンクール部門</t>
  </si>
  <si>
    <t>ch_3NBGppGJkh5ehaCN0d3Gldoz</t>
  </si>
  <si>
    <t>エントリー ID：6142, 製品：プレコンクール部門</t>
  </si>
  <si>
    <t>ch_3NBHM2GJkh5ehaCN1paeGdWe</t>
  </si>
  <si>
    <t>エントリー ID：6143, 製品：プレコンクール部門</t>
  </si>
  <si>
    <t>ch_3NBHNuGJkh5ehaCN0uWg3hxZ</t>
  </si>
  <si>
    <t>エントリー ID：6144, 製品：プレコンクール部門</t>
  </si>
  <si>
    <t>ch_3NBHgaGJkh5ehaCN01iDkMeE</t>
  </si>
  <si>
    <t>エントリー ID：6145, 製品：プレコンクール部門</t>
  </si>
  <si>
    <t>ch_3NBHmDGJkh5ehaCN14Ls7aAW</t>
  </si>
  <si>
    <t>エントリー ID：6146, 製品：バレエシューズ小学3・4年の部</t>
  </si>
  <si>
    <t>ch_3NBPJiGJkh5ehaCN1WNb4FPG</t>
  </si>
  <si>
    <t>エントリー ID：6152, 製品：プレコンクール部門</t>
  </si>
  <si>
    <t>ch_3NBQXHGJkh5ehaCN1BDQC0FG</t>
  </si>
  <si>
    <t>エントリー ID：6153, 製品：プレコンクール部門</t>
  </si>
  <si>
    <t>ch_3NBR0lGJkh5ehaCN1p382S9s</t>
  </si>
  <si>
    <t>エントリー ID：6154, 製品：プレコンクール部門</t>
  </si>
  <si>
    <t>ch_3NBTh6GJkh5ehaCN0JS1UEES</t>
  </si>
  <si>
    <t>エントリー ID：6158, 製品：プレコンクール部門</t>
  </si>
  <si>
    <t>後藤　結菜</t>
  </si>
  <si>
    <t>振替</t>
    <rPh sb="0" eb="2">
      <t>フリカエ</t>
    </rPh>
    <phoneticPr fontId="3"/>
  </si>
  <si>
    <t>銀行振込　確認済</t>
    <rPh sb="0" eb="4">
      <t>ギンコウフリコミ</t>
    </rPh>
    <rPh sb="5" eb="8">
      <t>カクニンズミ</t>
    </rPh>
    <phoneticPr fontId="3"/>
  </si>
  <si>
    <t>安東　凛香</t>
  </si>
  <si>
    <t>あんどうりんか</t>
  </si>
  <si>
    <t>0467-98-1567</t>
  </si>
  <si>
    <t>tk67ando@yahoo.co.jp</t>
  </si>
  <si>
    <t>アンドウ　リンカ</t>
  </si>
  <si>
    <t>Mozilla/5.0 (iPhone; CPU iPhone OS 16_1 like Mac OS X) AppleWebKit/605.1.15 (KHTML, like Gecko) Version/16.1 Mobile/15E148 Safari/604.1</t>
  </si>
  <si>
    <t>60.150.197.123</t>
  </si>
  <si>
    <t>小柳　麻妃</t>
  </si>
  <si>
    <t>こやなぎあさひ</t>
  </si>
  <si>
    <t>KxJバレエアカデミー</t>
  </si>
  <si>
    <t>福井かおり・田辺淳</t>
  </si>
  <si>
    <t>kjballet2@gmail.com</t>
  </si>
  <si>
    <t>231-0012</t>
  </si>
  <si>
    <t>横浜市中区相生町</t>
  </si>
  <si>
    <t>080-3929-7244</t>
  </si>
  <si>
    <t>090-7707-4334</t>
  </si>
  <si>
    <t>ohana.mele.mika.1010@gmail.com</t>
  </si>
  <si>
    <t>コヤナギ　アサヒ</t>
  </si>
  <si>
    <t>Mozilla/5.0 (Macintosh; Intel Mac OS X 10_15_7) AppleWebKit/605.1.15 (KHTML, like Gecko) Version/13.1.3 Safari/605.1.15</t>
  </si>
  <si>
    <t>49.96.230.98</t>
  </si>
  <si>
    <t>西城　有紗</t>
  </si>
  <si>
    <t>さいじょうありさ</t>
  </si>
  <si>
    <t>33 「白鳥の湖」 パ・ド・トロア第1・早め</t>
  </si>
  <si>
    <t>090-4372-7282</t>
  </si>
  <si>
    <t>sarry0701@yahoo.co.jp</t>
  </si>
  <si>
    <t>サイジヨウ  アリサ　　</t>
  </si>
  <si>
    <t>渡部　乃々香</t>
  </si>
  <si>
    <t>わたなべののか</t>
  </si>
  <si>
    <t>090-2414-7957</t>
  </si>
  <si>
    <t>kanappy.w@gmail.com</t>
  </si>
  <si>
    <t>ワタナベ　ノノカ</t>
  </si>
  <si>
    <t>寺村　文莉</t>
  </si>
  <si>
    <t>てらむらのり</t>
  </si>
  <si>
    <t>090-7423-1296</t>
  </si>
  <si>
    <t>noritnorit1231@gmail.com</t>
  </si>
  <si>
    <t>テラムラ　ノリ</t>
  </si>
  <si>
    <t>ごとうゆいな</t>
  </si>
  <si>
    <t>090-8508-6806</t>
  </si>
  <si>
    <t>audrey_clara8@yahoo.co.jp</t>
  </si>
  <si>
    <t>XXXXXXXXXXXX2296</t>
  </si>
  <si>
    <t>pi_3NBTh6GJkh5ehaCN0BgGtpoi</t>
  </si>
  <si>
    <t>Mozilla/5.0 (iPhone; CPU iPhone OS 16_4_1 like Mac OS X) AppleWebKit/605.1.15 (KHTML, like Gecko) Mobile/15E148 YJApp-IOS jp.co.yahoo.ipn.appli/4.88.0</t>
  </si>
  <si>
    <t>150.91.165.33</t>
  </si>
  <si>
    <t>服部　二葉</t>
  </si>
  <si>
    <t>はっとりふたば</t>
  </si>
  <si>
    <t>1-25-2 掛川ビル2F</t>
  </si>
  <si>
    <t>090-4915-1779</t>
  </si>
  <si>
    <t>hmtakam@gmail.com</t>
  </si>
  <si>
    <t>XXXXXXXXXXXX4002</t>
  </si>
  <si>
    <t>pi_3NBV0vGJkh5ehaCN1G1kAyDl</t>
  </si>
  <si>
    <t>Mozilla/5.0 (iPhone; CPU iPhone OS 16_0_2 like Mac OS X) AppleWebKit/605.1.15 (KHTML, like Gecko) Version/16.0 Mobile/15E148 Safari/604.1</t>
  </si>
  <si>
    <t>143.189.156.59</t>
  </si>
  <si>
    <t>土屋　花奈</t>
  </si>
  <si>
    <t>つちやはな</t>
  </si>
  <si>
    <t>シホバレエクラス</t>
  </si>
  <si>
    <t>奥村志帆</t>
  </si>
  <si>
    <t>h.shiho.co224@gmail.com</t>
  </si>
  <si>
    <t>090 - 6046 - 4664</t>
  </si>
  <si>
    <t>川崎市中原区市ノ坪</t>
  </si>
  <si>
    <t>282</t>
  </si>
  <si>
    <t>080-3106-6780</t>
  </si>
  <si>
    <t>a.tsuchiya.a@gmail.com</t>
  </si>
  <si>
    <t>XXXXXXXXXXXX2011</t>
  </si>
  <si>
    <t>pi_3NBVYGGJkh5ehaCN1cTvLQQB</t>
  </si>
  <si>
    <t>122.212.159.195</t>
  </si>
  <si>
    <t>島﨑　優真</t>
  </si>
  <si>
    <t>しまざきゆうま</t>
  </si>
  <si>
    <t>144 「ラ・シルフィード」ジェームス（第2幕）・遅め</t>
  </si>
  <si>
    <t>0466-42-8575</t>
  </si>
  <si>
    <t>0466-45-0859</t>
  </si>
  <si>
    <t>090-9005-6756</t>
  </si>
  <si>
    <t>yuma1104misa0124@gmail.com</t>
  </si>
  <si>
    <t>XXXXXXXXXXXX1036</t>
  </si>
  <si>
    <t>pi_3NBaobGJkh5ehaCN10zBDmhd</t>
  </si>
  <si>
    <t>49.105.77.58</t>
  </si>
  <si>
    <t>関　彩乃</t>
  </si>
  <si>
    <t>せきあやの</t>
  </si>
  <si>
    <t>湘南台２ー１６ー５湘南台ビル１F</t>
  </si>
  <si>
    <t>090-2602-3544</t>
  </si>
  <si>
    <t>hepappi@gmail.com</t>
  </si>
  <si>
    <t>XXXXXXXXXXXX1007</t>
  </si>
  <si>
    <t>pi_3NBeXFGJkh5ehaCN03YnlD6B</t>
  </si>
  <si>
    <t>36.12.138.25</t>
  </si>
  <si>
    <t>大森　美結</t>
  </si>
  <si>
    <t>おおもりみゆ</t>
  </si>
  <si>
    <t>080-1152-6696</t>
  </si>
  <si>
    <t>koimamiko@gmail.com</t>
  </si>
  <si>
    <t>XXXXXXXXXXXX8008</t>
  </si>
  <si>
    <t>pi_3NBrR6GJkh5ehaCN1yGgPhlp</t>
  </si>
  <si>
    <t>126.194.126.68</t>
  </si>
  <si>
    <t>宮島 早彩</t>
  </si>
  <si>
    <t>みやじま　さあや</t>
  </si>
  <si>
    <t>44 「コッペリア」スワニルダ（第3幕）・遅め</t>
  </si>
  <si>
    <t>090-7966-1699</t>
  </si>
  <si>
    <t>cache-cache.tomomi@docomo.ne.jp</t>
  </si>
  <si>
    <t>XXXXXXXXXXXX1069</t>
  </si>
  <si>
    <t>pi_3NBroPGJkh5ehaCN0147wPnK</t>
  </si>
  <si>
    <t>Mozilla/5.0 (Linux; Android 10; SC-51A) AppleWebKit/537.36 (KHTML, like Gecko) SamsungBrowser/21.0 Chrome/110.0.5481.154 Mobile Safari/537.36</t>
  </si>
  <si>
    <t>1.73.146.211</t>
  </si>
  <si>
    <t>森岡　六花</t>
  </si>
  <si>
    <t>もりおか　りっか</t>
  </si>
  <si>
    <t>090-8037-9244</t>
  </si>
  <si>
    <t>hiromi29m@hotmail.co.jp</t>
  </si>
  <si>
    <t>XXXXXXXXXXXX2639</t>
  </si>
  <si>
    <t>pi_3NC0gLGJkh5ehaCN1Wpv4j8E</t>
  </si>
  <si>
    <t>Mozilla/5.0 (Macintosh; Intel Mac OS X 10_15_7) AppleWebKit/537.36 (KHTML, like Gecko) Chrome/113.0.0.0 Safari/537.36</t>
  </si>
  <si>
    <t>180.31.151.202</t>
  </si>
  <si>
    <t>安西 奈津子</t>
  </si>
  <si>
    <t>あんざいなつこ</t>
  </si>
  <si>
    <t>090-2442-3019</t>
  </si>
  <si>
    <t>amakoto@green.ocn.ne.jp</t>
  </si>
  <si>
    <t>XXXXXXXXXXXX1005</t>
  </si>
  <si>
    <t>pi_3NCFH8GJkh5ehaCN03ARIOwB</t>
  </si>
  <si>
    <t>114.150.238.132</t>
  </si>
  <si>
    <t>和知　茉里依</t>
  </si>
  <si>
    <t>わちまりえ</t>
  </si>
  <si>
    <t>222-0037</t>
  </si>
  <si>
    <t>045-413-6332</t>
  </si>
  <si>
    <t>miyuma0323@gmail.com</t>
  </si>
  <si>
    <t>XXXXXXXXXXXX2010</t>
  </si>
  <si>
    <t>pi_3NCGWzGJkh5ehaCN1UQv95vQ</t>
  </si>
  <si>
    <t>Mozilla/5.0 (iPhone; CPU iPhone OS 15_1 like Mac OS X) AppleWebKit/605.1.15 (KHTML, like Gecko) Mobile/15E148 YJApp-IOS jp.co.yahoo.ipn.appli/4.88.0</t>
  </si>
  <si>
    <t>14.3.167.88</t>
  </si>
  <si>
    <t>林　凛香</t>
  </si>
  <si>
    <t>はやし　りんか</t>
  </si>
  <si>
    <t>bellstudiopure@icloud.com</t>
  </si>
  <si>
    <t>080-3272-1981</t>
  </si>
  <si>
    <t>g.namiko@gmail.com</t>
  </si>
  <si>
    <t>XXXXXXXXXXXX2453</t>
  </si>
  <si>
    <t>pi_3NCL11GJkh5ehaCN18glNinY</t>
  </si>
  <si>
    <t>122.219.231.130</t>
  </si>
  <si>
    <t>安西 紗和子</t>
  </si>
  <si>
    <t>あんざいさわこ</t>
  </si>
  <si>
    <t>pi_3NCL1EGJkh5ehaCN0izwKxAo</t>
  </si>
  <si>
    <t>妹尾　咲来</t>
  </si>
  <si>
    <t>せのおさき</t>
  </si>
  <si>
    <t>SMDバレエスタジオ</t>
  </si>
  <si>
    <t>酒井紫歩</t>
  </si>
  <si>
    <t>purple@s-m-d.jp</t>
  </si>
  <si>
    <t>225-0003</t>
  </si>
  <si>
    <t>横浜市青葉区新石川</t>
  </si>
  <si>
    <t>１－１４－１６</t>
  </si>
  <si>
    <t>090-9852-2441</t>
  </si>
  <si>
    <t>090-6011-9610</t>
  </si>
  <si>
    <t>senokana@gmail.com</t>
  </si>
  <si>
    <t>XXXXXXXXXXXX9953</t>
  </si>
  <si>
    <t>pi_3NCLvvGJkh5ehaCN1IjDVX6C</t>
  </si>
  <si>
    <t>133.106.134.131</t>
  </si>
  <si>
    <t>狹間　朔</t>
  </si>
  <si>
    <t>はざまこよみ</t>
  </si>
  <si>
    <t>090-1707-7211</t>
  </si>
  <si>
    <t>hazammei29@gmail.com</t>
  </si>
  <si>
    <t>XXXXXXXXXXXX9609</t>
  </si>
  <si>
    <t>pi_3NCWVJGJkh5ehaCN0ZqpWAh4</t>
  </si>
  <si>
    <t>Mozilla/5.0 (iPhone; CPU iPhone OS 16_1_2 like Mac OS X) AppleWebKit/605.1.15 (KHTML, like Gecko) Version/16.1 Mobile/15E148 Safari/604.1</t>
  </si>
  <si>
    <t>133.201.64.224</t>
  </si>
  <si>
    <t>伊藤　芽</t>
  </si>
  <si>
    <t>いとうめい</t>
  </si>
  <si>
    <t>090-1266-0226</t>
  </si>
  <si>
    <t>yukari_maga5@yahoo.co.jp</t>
  </si>
  <si>
    <t>XXXXXXXXXXXX1021</t>
  </si>
  <si>
    <t>pi_3NCWidGJkh5ehaCN02jfgJ7A</t>
  </si>
  <si>
    <t>219.110.69.112</t>
  </si>
  <si>
    <t>小宮山 晴菜</t>
  </si>
  <si>
    <t>こみやまはるな</t>
  </si>
  <si>
    <t>ふのうまさみバレエスタジオ</t>
  </si>
  <si>
    <t>布能正美</t>
  </si>
  <si>
    <t>funo_ballet@yahoo.co.jp</t>
  </si>
  <si>
    <t>400-0822</t>
  </si>
  <si>
    <t>山梨県</t>
  </si>
  <si>
    <t>3丁目7-14</t>
  </si>
  <si>
    <t>055-222-3444</t>
  </si>
  <si>
    <t>080-8743-0951</t>
  </si>
  <si>
    <t>rumi.do-mokun@docomo.ne.jp</t>
  </si>
  <si>
    <t>XXXXXXXXXXXX4099</t>
  </si>
  <si>
    <t>pi_3NCZbGGJkh5ehaCN0WGSqe8x</t>
  </si>
  <si>
    <t>Mozilla/5.0 (Linux; Android 13; SH-53A Build/S1164; wv) AppleWebKit/537.36 (KHTML, like Gecko) Version/4.0 Chrome/113.0.5672.131 Mobile Safari/537.36 YJApp-ANDROID jp.co.yahoo.android.yjtop/3.144.0</t>
  </si>
  <si>
    <t>106.73.100.128</t>
  </si>
  <si>
    <t>古川　芽</t>
  </si>
  <si>
    <t>ふるかわめい</t>
  </si>
  <si>
    <t>090-1547-4737</t>
  </si>
  <si>
    <t>sdau4925@yahoo.co.jp</t>
  </si>
  <si>
    <t>pi_3NCbiZGJkh5ehaCN18mfIgyG</t>
  </si>
  <si>
    <t>Mozilla/5.0 (Linux; Android 12; S8-KC Build/3.250SI.0359.a; wv) AppleWebKit/537.36 (KHTML, like Gecko) Version/4.0 Chrome/113.0.5672.162 Mobile Safari/537.36 YJApp-ANDROID jp.co.yahoo.android.yjtop/3.144.0</t>
  </si>
  <si>
    <t>64.63.122.187</t>
  </si>
  <si>
    <t>岩井田　茉莉</t>
  </si>
  <si>
    <t>いわいだ　まつり</t>
  </si>
  <si>
    <t>206「ドン・キホーテ」キトリ(第3幕）改訂版・遅め</t>
  </si>
  <si>
    <t>佳恵バレエスタジオ</t>
  </si>
  <si>
    <t>榎本浩子</t>
  </si>
  <si>
    <t>hiroko.kiss.777@gmail.com</t>
  </si>
  <si>
    <t>222-0011</t>
  </si>
  <si>
    <t>横浜市港北区菊名</t>
  </si>
  <si>
    <t>6-19-37</t>
  </si>
  <si>
    <t>090-9381-5244</t>
  </si>
  <si>
    <t>090-5435-2027</t>
  </si>
  <si>
    <t>rumi02160122@yahoo.co.jp</t>
  </si>
  <si>
    <t>XXXXXXXXXXXX8261</t>
  </si>
  <si>
    <t>pi_3NCcqvGJkh5ehaCN0fDEfvuV</t>
  </si>
  <si>
    <t>163.139.216.4</t>
  </si>
  <si>
    <t>林　由月希</t>
  </si>
  <si>
    <t>はやしゆづき</t>
  </si>
  <si>
    <t>090-6275-2245</t>
  </si>
  <si>
    <t>niko10.volley@gmail.com</t>
  </si>
  <si>
    <t>XXXXXXXXXXXX3346</t>
  </si>
  <si>
    <t>pi_3NCetlGJkh5ehaCN1RDOYge4</t>
  </si>
  <si>
    <t>59.191.158.196</t>
  </si>
  <si>
    <t>高瀬　夏怜</t>
  </si>
  <si>
    <t>たかせかれん</t>
  </si>
  <si>
    <t>090-8681-0185</t>
  </si>
  <si>
    <t>delfinkick@gmail.com</t>
  </si>
  <si>
    <t>XXXXXXXXXXXX1123</t>
  </si>
  <si>
    <t>pi_3NCjPpGJkh5ehaCN1BUbzliW</t>
  </si>
  <si>
    <t>Mozilla/5.0 (Macintosh; Intel Mac OS X 10_15_7) AppleWebKit/537.36 (KHTML, like Gecko) Chrome/111.0.0.0 Safari/537.36</t>
  </si>
  <si>
    <t>49.129.240.233</t>
  </si>
  <si>
    <t>梁瀬　菫</t>
  </si>
  <si>
    <t>やなせすみれ</t>
  </si>
  <si>
    <t>080-1098-2380</t>
  </si>
  <si>
    <t>812chie@gmail.com</t>
  </si>
  <si>
    <t>XXXXXXXXXXXX4430</t>
  </si>
  <si>
    <t>pi_3NCkFBGJkh5ehaCN0iEDLFx0</t>
  </si>
  <si>
    <t>Mozilla/5.0 (iPhone; CPU iPhone OS 16_4_1 like Mac OS X) AppleWebKit/605.1.15 (KHTML, like Gecko) Mobile/15E148 Safari Line/13.2.0</t>
  </si>
  <si>
    <t>133.32.218.227</t>
  </si>
  <si>
    <t>丸山　隆希</t>
    <rPh sb="0" eb="2">
      <t>マルヤマ</t>
    </rPh>
    <rPh sb="3" eb="5">
      <t>リュウキ</t>
    </rPh>
    <phoneticPr fontId="3"/>
  </si>
  <si>
    <t>まるやまりゅうき</t>
    <phoneticPr fontId="3"/>
  </si>
  <si>
    <t>バレエシューズ小学3・4年の部|</t>
  </si>
  <si>
    <t>69「ジゼル」ペザント男性･早め</t>
    <phoneticPr fontId="3"/>
  </si>
  <si>
    <t>YUKIKO BALLET</t>
    <phoneticPr fontId="3"/>
  </si>
  <si>
    <t>家重ゆき子</t>
    <rPh sb="0" eb="2">
      <t>イエシゲ</t>
    </rPh>
    <rPh sb="4" eb="5">
      <t>コ</t>
    </rPh>
    <phoneticPr fontId="3"/>
  </si>
  <si>
    <t>154-0024</t>
    <phoneticPr fontId="3"/>
  </si>
  <si>
    <t>東京都</t>
    <phoneticPr fontId="3"/>
  </si>
  <si>
    <t>世田谷区三軒茶屋</t>
    <rPh sb="0" eb="4">
      <t>セタガヤク</t>
    </rPh>
    <rPh sb="4" eb="8">
      <t>サンゲンヂャヤ</t>
    </rPh>
    <phoneticPr fontId="3"/>
  </si>
  <si>
    <t>2-17-13-503</t>
    <phoneticPr fontId="3"/>
  </si>
  <si>
    <t>090-4241-8989</t>
    <phoneticPr fontId="3"/>
  </si>
  <si>
    <t>090-8035-8084</t>
    <phoneticPr fontId="3"/>
  </si>
  <si>
    <t>マルヤマリュウキ</t>
    <phoneticPr fontId="3"/>
  </si>
  <si>
    <t>賀川　怜南</t>
  </si>
  <si>
    <t>かがわれな</t>
  </si>
  <si>
    <t>090-5337-5702</t>
  </si>
  <si>
    <t>emigo48@gmail.com</t>
  </si>
  <si>
    <t>XXXXXXXXXXXX9109</t>
  </si>
  <si>
    <t>pi_3ND0LOGJkh5ehaCN1XpfIy7O</t>
  </si>
  <si>
    <t>Mozilla/5.0 (iPhone; CPU iPhone OS 16_4 like Mac OS X) AppleWebKit/605.1.15 (KHTML, like Gecko) GSA/265.0.533000180 Mobile/15E148 Safari/604.1</t>
  </si>
  <si>
    <t>125.102.221.209</t>
  </si>
  <si>
    <t>安達　桜子</t>
  </si>
  <si>
    <t>あだち　さくらこ</t>
  </si>
  <si>
    <t>30 「ゼェンツァーノの花祭り」・遅め</t>
  </si>
  <si>
    <t>Mai Ballet studio Lespoir</t>
  </si>
  <si>
    <t>日比野　麻衣</t>
  </si>
  <si>
    <t>080-5475-0654</t>
  </si>
  <si>
    <t>ayako.49.t@gmail.com</t>
  </si>
  <si>
    <t>XXXXXXXXXXXX4438</t>
  </si>
  <si>
    <t>pi_3ND2JqGJkh5ehaCN00EwJIrm</t>
  </si>
  <si>
    <t>106.73.13.0</t>
  </si>
  <si>
    <t>6-40-14 曽根ビル2F2号</t>
    <rPh sb="8" eb="10">
      <t>ソネ</t>
    </rPh>
    <rPh sb="15" eb="16">
      <t>ゴウ</t>
    </rPh>
    <phoneticPr fontId="3"/>
  </si>
  <si>
    <t>横浜8/22</t>
    <phoneticPr fontId="3"/>
  </si>
  <si>
    <t>中林　怜愛</t>
    <rPh sb="0" eb="2">
      <t>ナカバヤシ</t>
    </rPh>
    <rPh sb="3" eb="4">
      <t>レイ</t>
    </rPh>
    <rPh sb="4" eb="5">
      <t>アイ</t>
    </rPh>
    <phoneticPr fontId="3"/>
  </si>
  <si>
    <t>なかばやしれいな</t>
    <phoneticPr fontId="3"/>
  </si>
  <si>
    <t>090-5757-5391</t>
    <phoneticPr fontId="3"/>
  </si>
  <si>
    <t>ナカバヤシレイナ</t>
    <phoneticPr fontId="3"/>
  </si>
  <si>
    <t>土本　理紗子</t>
  </si>
  <si>
    <t>つちもとりさこ</t>
  </si>
  <si>
    <t>090-6511-9966</t>
  </si>
  <si>
    <t>hirokoh68@gmail.com</t>
  </si>
  <si>
    <t>pi_3NDOJQGJkh5ehaCN0S6Y1qAr</t>
  </si>
  <si>
    <t>Mozilla/5.0 (Macintosh; Intel Mac OS X 10_15_7) AppleWebKit/537.36 (KHTML, like Gecko) Chrome/112.0.0.0 Safari/537.36</t>
  </si>
  <si>
    <t>1.33.79.152</t>
  </si>
  <si>
    <t>福岡　由宇菜</t>
  </si>
  <si>
    <t>ふくおかゆうな</t>
  </si>
  <si>
    <t>８</t>
  </si>
  <si>
    <t>森仲悠子バレエアカデミー</t>
  </si>
  <si>
    <t>森仲悠子</t>
  </si>
  <si>
    <t>czf02347@nifty.com</t>
  </si>
  <si>
    <t>090-4221-9115</t>
  </si>
  <si>
    <t>080-1212-1921</t>
  </si>
  <si>
    <t>yukifuku0824@yahoo.co.jp</t>
  </si>
  <si>
    <t>XXXXXXXXXXXX5467</t>
  </si>
  <si>
    <t>pi_3NDSRIGJkh5ehaCN1GIxTEUC</t>
  </si>
  <si>
    <t>111.217.240.90</t>
  </si>
  <si>
    <t>千葉　夏葵</t>
  </si>
  <si>
    <t>ちば　なつき</t>
  </si>
  <si>
    <t>080-1043-7969</t>
  </si>
  <si>
    <t>makiron120922@gmail.com</t>
  </si>
  <si>
    <t>XXXXXXXXXXXX8915</t>
  </si>
  <si>
    <t>pi_3NDShOGJkh5ehaCN0mnaivlH</t>
  </si>
  <si>
    <t>175.177.43.157</t>
  </si>
  <si>
    <t>今井　楓子</t>
  </si>
  <si>
    <t>いまいふうこ</t>
  </si>
  <si>
    <t>080-3591-4277</t>
  </si>
  <si>
    <t>natsuko.tsutsumi@gmail.com</t>
  </si>
  <si>
    <t>pi_3NDT8eGJkh5ehaCN0cOt79Ak</t>
  </si>
  <si>
    <t>Mozilla/5.0 (Macintosh; Intel Mac OS X 10_15_7) AppleWebKit/537.36 (KHTML, like Gecko) Chrome/106.0.0.0 Safari/537.36</t>
  </si>
  <si>
    <t>60.76.77.54</t>
  </si>
  <si>
    <t>齋藤　咲夏</t>
  </si>
  <si>
    <t>さいとうさな</t>
  </si>
  <si>
    <t>YUKI BALLET</t>
  </si>
  <si>
    <t>平井有紀　加藤淳　髙橋まゆり</t>
  </si>
  <si>
    <t>yukiballetstudio@yahoo.co.jp</t>
  </si>
  <si>
    <t>371-0854</t>
  </si>
  <si>
    <t>群馬県</t>
  </si>
  <si>
    <t>前橋市大渡町</t>
  </si>
  <si>
    <t>1-12-12</t>
  </si>
  <si>
    <t>09045996595</t>
  </si>
  <si>
    <t>08011889101</t>
  </si>
  <si>
    <t>misane.miumiu605@gmail.com</t>
  </si>
  <si>
    <t>ユキバレエ　ヒライ ユキ</t>
  </si>
  <si>
    <t>211.128.47.97</t>
  </si>
  <si>
    <t>河本　果撫</t>
  </si>
  <si>
    <t>かわもとかなで</t>
  </si>
  <si>
    <t>エコール・ヨコハマ牧阿佐美バレエスタジオ</t>
  </si>
  <si>
    <t>近藤茂奈</t>
  </si>
  <si>
    <t>ecole.andy.elf@gmail.com</t>
  </si>
  <si>
    <t>045-432-4811</t>
  </si>
  <si>
    <t>090-8874-4774</t>
  </si>
  <si>
    <t>santasweetgift@gmail.com</t>
  </si>
  <si>
    <t>河本果撫</t>
  </si>
  <si>
    <t>106.168.101.34</t>
  </si>
  <si>
    <t>富澤　依央莉</t>
  </si>
  <si>
    <t>とみざわいおり</t>
  </si>
  <si>
    <t>090-4599-6595</t>
  </si>
  <si>
    <t>027-371-3491</t>
  </si>
  <si>
    <t>three-t-village@docomo.ne.jp</t>
  </si>
  <si>
    <t>木村　実愛</t>
  </si>
  <si>
    <t>きむらみあ</t>
  </si>
  <si>
    <t>090-3938-8562</t>
  </si>
  <si>
    <t>jil7729@i.softbank.jp</t>
  </si>
  <si>
    <t>唐澤　咲希</t>
  </si>
  <si>
    <t>からさわさき</t>
  </si>
  <si>
    <t>090-9152-6037</t>
  </si>
  <si>
    <t>momo1203sakura1203@gmail.com</t>
  </si>
  <si>
    <t>中村　珠</t>
  </si>
  <si>
    <t>なかむらたまき</t>
  </si>
  <si>
    <t>090-4845-1098</t>
  </si>
  <si>
    <t>n.3monsters_mommy@icloud.com</t>
  </si>
  <si>
    <t>阿部　友香</t>
  </si>
  <si>
    <t>あべともか</t>
  </si>
  <si>
    <t>190 「ファラオの娘」・遅め</t>
  </si>
  <si>
    <t>050-5511-1908</t>
  </si>
  <si>
    <t>eri1025abe@gmail.com</t>
  </si>
  <si>
    <t>アベ　トモカ</t>
  </si>
  <si>
    <t>49.105.94.131</t>
  </si>
  <si>
    <t>谷地　香寿実</t>
  </si>
  <si>
    <t>やちかすみ</t>
  </si>
  <si>
    <t>080-9566-5747</t>
  </si>
  <si>
    <t>kazuhahutao0123@gmail.com</t>
  </si>
  <si>
    <t>ヤチ  カスミ</t>
  </si>
  <si>
    <t>4-69　関内和孝ビル４階</t>
    <phoneticPr fontId="3"/>
  </si>
  <si>
    <t>橋本　愛梨</t>
    <rPh sb="3" eb="4">
      <t>アイ</t>
    </rPh>
    <rPh sb="4" eb="5">
      <t>ナシ</t>
    </rPh>
    <phoneticPr fontId="3"/>
  </si>
  <si>
    <t>はしもとあいな</t>
    <phoneticPr fontId="3"/>
  </si>
  <si>
    <t>171「フェアリードール」妖精人形･早め</t>
    <phoneticPr fontId="3"/>
  </si>
  <si>
    <t>NBバレエスタジオ</t>
    <phoneticPr fontId="3"/>
  </si>
  <si>
    <t>野々山絹よ</t>
    <rPh sb="0" eb="3">
      <t>ノノヤマ</t>
    </rPh>
    <rPh sb="3" eb="4">
      <t>キヌ</t>
    </rPh>
    <phoneticPr fontId="3"/>
  </si>
  <si>
    <t>080-3737-2587</t>
    <phoneticPr fontId="3"/>
  </si>
  <si>
    <t>224-0021</t>
    <phoneticPr fontId="3"/>
  </si>
  <si>
    <t>神奈川県</t>
    <rPh sb="0" eb="3">
      <t>カナガワ</t>
    </rPh>
    <rPh sb="3" eb="4">
      <t>ケン</t>
    </rPh>
    <phoneticPr fontId="3"/>
  </si>
  <si>
    <t>横浜市都筑区北山田</t>
    <rPh sb="3" eb="9">
      <t>ツヅキクキタヤマダ</t>
    </rPh>
    <phoneticPr fontId="3"/>
  </si>
  <si>
    <t>4-8-20-103</t>
  </si>
  <si>
    <t>045-975-1184</t>
    <phoneticPr fontId="3"/>
  </si>
  <si>
    <t>090-2220-2868</t>
    <phoneticPr fontId="3"/>
  </si>
  <si>
    <t>ｴﾇﾋﾞｰﾊﾞﾚｽﾀｼﾞｵ,ﾉﾉﾔﾏ</t>
    <phoneticPr fontId="3"/>
  </si>
  <si>
    <t>嶋田　麻陽</t>
    <rPh sb="0" eb="2">
      <t>シマダ</t>
    </rPh>
    <rPh sb="3" eb="4">
      <t>アサ</t>
    </rPh>
    <rPh sb="4" eb="5">
      <t>ヒ</t>
    </rPh>
    <phoneticPr fontId="3"/>
  </si>
  <si>
    <t>しまだあさひ</t>
    <phoneticPr fontId="3"/>
  </si>
  <si>
    <t>24「パリの炎」ジャンヌ・遅め</t>
    <phoneticPr fontId="3"/>
  </si>
  <si>
    <t>090-6513-9896</t>
    <phoneticPr fontId="3"/>
  </si>
  <si>
    <t>小林　陽菜</t>
    <rPh sb="0" eb="2">
      <t>コバヤシ</t>
    </rPh>
    <rPh sb="3" eb="4">
      <t>ヒ</t>
    </rPh>
    <rPh sb="4" eb="5">
      <t>ナ</t>
    </rPh>
    <phoneticPr fontId="3"/>
  </si>
  <si>
    <t>こばやしひな</t>
    <phoneticPr fontId="3"/>
  </si>
  <si>
    <t>玉川さつき</t>
    <phoneticPr fontId="3"/>
  </si>
  <si>
    <t>080-6624-7601</t>
    <phoneticPr fontId="3"/>
  </si>
  <si>
    <t>コバヤシヒナ</t>
    <phoneticPr fontId="3"/>
  </si>
  <si>
    <t>たなかふく</t>
  </si>
  <si>
    <t>103 「サタネラ」（改訂版）・早め</t>
  </si>
  <si>
    <t>プリンセスバレエアカデミー</t>
  </si>
  <si>
    <t>山道理恵</t>
  </si>
  <si>
    <t>8600yamasan@gmail.com</t>
  </si>
  <si>
    <t>藤沢市弥勒寺</t>
  </si>
  <si>
    <t>090-1604-1418</t>
  </si>
  <si>
    <t>090-2378-1561</t>
  </si>
  <si>
    <t>chez_ree@icloud.com</t>
  </si>
  <si>
    <t>XXXXXXXXXXXX7116</t>
  </si>
  <si>
    <t>pi_3NDvTMGJkh5ehaCN00kSYlvi</t>
  </si>
  <si>
    <t>Mozilla/5.0 (iPhone; CPU iPhone OS 16_4 like Mac OS X) AppleWebKit/605.1.15 (KHTML, like Gecko) CriOS/113.0.5672.121 Mobile/15E148 Safari/604.1</t>
  </si>
  <si>
    <t>60.62.87.117</t>
  </si>
  <si>
    <t>小田　明果</t>
  </si>
  <si>
    <t>おだめいか</t>
  </si>
  <si>
    <t>090-5302-7961</t>
  </si>
  <si>
    <t>flower_k_flower@hotmail.com</t>
  </si>
  <si>
    <t>XXXXXXXXXXXX1061</t>
  </si>
  <si>
    <t>pi_3NDzcvGJkh5ehaCN0ATN6TVv</t>
  </si>
  <si>
    <t>Mozilla/5.0 (Windows NT 10.0; Win64; x64) AppleWebKit/537.36 (KHTML, like Gecko) Chrome/112.0.0.0 Safari/537.36 Edg/112.0.1722.48</t>
  </si>
  <si>
    <t>210.141.245.41</t>
  </si>
  <si>
    <t>田中　風琴</t>
    <rPh sb="3" eb="4">
      <t>カゼ</t>
    </rPh>
    <rPh sb="4" eb="5">
      <t>コト</t>
    </rPh>
    <phoneticPr fontId="3"/>
  </si>
  <si>
    <t>平田　梓陽</t>
    <rPh sb="0" eb="2">
      <t>ヒラタ</t>
    </rPh>
    <rPh sb="3" eb="4">
      <t>アズサ</t>
    </rPh>
    <rPh sb="4" eb="5">
      <t>ハル</t>
    </rPh>
    <phoneticPr fontId="3"/>
  </si>
  <si>
    <t>ひらたしはる</t>
    <phoneticPr fontId="3"/>
  </si>
  <si>
    <t>20「ジゼル」ペザント（キーロフ版）・遅め</t>
  </si>
  <si>
    <t>玉川さつき</t>
    <rPh sb="0" eb="2">
      <t>タマガワ</t>
    </rPh>
    <phoneticPr fontId="3"/>
  </si>
  <si>
    <t>251-0016</t>
    <phoneticPr fontId="3"/>
  </si>
  <si>
    <t>252-0804</t>
    <phoneticPr fontId="3"/>
  </si>
  <si>
    <t>2-16-5湘南台ビル1F</t>
    <phoneticPr fontId="3"/>
  </si>
  <si>
    <t>0466-47-8575</t>
    <phoneticPr fontId="3"/>
  </si>
  <si>
    <t>080-4416-5660</t>
    <phoneticPr fontId="3"/>
  </si>
  <si>
    <t>ヒラタシハル</t>
    <phoneticPr fontId="3"/>
  </si>
  <si>
    <t>倉戸　杏</t>
  </si>
  <si>
    <t>くらと　あん</t>
  </si>
  <si>
    <t>080-2026-6789</t>
  </si>
  <si>
    <t>mi1123ho@icloud.com</t>
  </si>
  <si>
    <t>XXXXXXXXXXXX0176</t>
  </si>
  <si>
    <t>pi_3NE7BcGJkh5ehaCN0Z45ny7s</t>
  </si>
  <si>
    <t>133.106.132.119</t>
  </si>
  <si>
    <t>今井 希英</t>
  </si>
  <si>
    <t>いまい ののは</t>
  </si>
  <si>
    <t>シンリードゥバレエスタジオ</t>
  </si>
  <si>
    <t>中津川眞理</t>
  </si>
  <si>
    <t>najaoffice@yahoo.co.jp</t>
  </si>
  <si>
    <t>259-1132</t>
  </si>
  <si>
    <t>伊勢原市桜台</t>
  </si>
  <si>
    <t>1の13の12 マルコマンション2階</t>
  </si>
  <si>
    <t>090-9335-7391</t>
  </si>
  <si>
    <t>0463-92-8781</t>
  </si>
  <si>
    <t>090-1650-2975</t>
  </si>
  <si>
    <t>zaion104motomachi@docomo.ne.jp</t>
  </si>
  <si>
    <t>XXXXXXXXXXXX0109</t>
  </si>
  <si>
    <t>pi_3NE8OqGJkh5ehaCN1RGEMn5K</t>
  </si>
  <si>
    <t>106.73.79.163</t>
  </si>
  <si>
    <t>平林　紗奈</t>
  </si>
  <si>
    <t>ひらばやしさな</t>
  </si>
  <si>
    <t>09025205032</t>
  </si>
  <si>
    <t>ayaayayuma@gmail.com</t>
  </si>
  <si>
    <t>XXXXXXXXXXXX9979</t>
  </si>
  <si>
    <t>pi_3NEIiHGJkh5ehaCN1Ab2BoRb</t>
  </si>
  <si>
    <t>Mozilla/5.0 (iPhone; CPU iPhone OS 16_5 like Mac OS X) AppleWebKit/605.1.15 (KHTML, like Gecko) GSA/265.0.533000180 Mobile/15E148 Safari/604.1</t>
  </si>
  <si>
    <t>122.26.77.16</t>
  </si>
  <si>
    <t>237-0064</t>
    <phoneticPr fontId="3"/>
  </si>
  <si>
    <t>166-0015</t>
    <phoneticPr fontId="3"/>
  </si>
  <si>
    <t>231-0861</t>
    <phoneticPr fontId="3"/>
  </si>
  <si>
    <t>252-0804</t>
    <phoneticPr fontId="3"/>
  </si>
  <si>
    <t>130-0026</t>
    <phoneticPr fontId="3"/>
  </si>
  <si>
    <t>222-0032</t>
    <phoneticPr fontId="3"/>
  </si>
  <si>
    <t>3-16-3</t>
    <phoneticPr fontId="3"/>
  </si>
  <si>
    <t>4-6-9</t>
    <phoneticPr fontId="3"/>
  </si>
  <si>
    <t>安西　凜桜</t>
  </si>
  <si>
    <t>あんざい　りお</t>
  </si>
  <si>
    <t>Reina Ballet School</t>
  </si>
  <si>
    <t>甘糟玲奈</t>
  </si>
  <si>
    <t>reinaballet.mail@gmail.com</t>
  </si>
  <si>
    <t>251-0051</t>
  </si>
  <si>
    <t>090-6312-5705</t>
  </si>
  <si>
    <t>090-2993-1324</t>
  </si>
  <si>
    <t>rei.ra54@gmail.com</t>
  </si>
  <si>
    <t>XXXXXXXXXXXX1008</t>
  </si>
  <si>
    <t>pi_3NERO7GJkh5ehaCN0i8RT7qs</t>
  </si>
  <si>
    <t>60.149.136.89</t>
  </si>
  <si>
    <t>押田　百々花</t>
  </si>
  <si>
    <t>おしだももか</t>
  </si>
  <si>
    <t>木原萌花</t>
  </si>
  <si>
    <t>sp.momoka@gmail.com</t>
  </si>
  <si>
    <t>080-9502-3865</t>
  </si>
  <si>
    <t>090-3514-5994</t>
  </si>
  <si>
    <t>miyarin2019@gmail.com</t>
  </si>
  <si>
    <t>pi_3NElY5GJkh5ehaCN1tOlUj0Z</t>
  </si>
  <si>
    <t>106.168.109.155</t>
  </si>
  <si>
    <t>押田　花</t>
  </si>
  <si>
    <t>おしだはな</t>
  </si>
  <si>
    <t>pi_3NEldHGJkh5ehaCN1968pYN4</t>
  </si>
  <si>
    <t>井上　いろは</t>
  </si>
  <si>
    <t>いのうえいろは</t>
  </si>
  <si>
    <t>市ノ木瑠美子ClassesBalletStudio</t>
  </si>
  <si>
    <t>市ノ木瑠美子　澤真吾</t>
  </si>
  <si>
    <t>rumiko-1.2@docomo.ne.jp</t>
  </si>
  <si>
    <t>221-0843</t>
  </si>
  <si>
    <t>横浜市神奈川区松が丘</t>
  </si>
  <si>
    <t>46-3-202</t>
  </si>
  <si>
    <t>090 4382 8266</t>
  </si>
  <si>
    <t>045 312 3566</t>
  </si>
  <si>
    <t>090-1857-3290</t>
  </si>
  <si>
    <t>hiroironoel@icloud.com</t>
  </si>
  <si>
    <t>XXXXXXXXXXXX0008</t>
  </si>
  <si>
    <t>pi_3NF4R6GJkh5ehaCN0xpOEj4D</t>
  </si>
  <si>
    <t>126.193.22.43</t>
  </si>
  <si>
    <t>藤田　海美</t>
  </si>
  <si>
    <t>ふじたうみ</t>
  </si>
  <si>
    <t>090-7210-5576</t>
  </si>
  <si>
    <t>misuzu0925@docomo.ne.jp</t>
  </si>
  <si>
    <t>XXXXXXXXXXXX7678</t>
  </si>
  <si>
    <t>pi_3NF7G4GJkh5ehaCN1b37o1Ec</t>
  </si>
  <si>
    <t>124.47.253.152</t>
  </si>
  <si>
    <t>長谷部　朝咲</t>
  </si>
  <si>
    <t>はせべあさき</t>
  </si>
  <si>
    <t>6</t>
  </si>
  <si>
    <t>080-4361-3555</t>
  </si>
  <si>
    <t>sappy_aug31@yahoo.co.jp</t>
  </si>
  <si>
    <t>XXXXXXXXXXXX0009</t>
  </si>
  <si>
    <t>pi_3NF8CWGJkh5ehaCN0TW5qe6j</t>
  </si>
  <si>
    <t>42.145.161.201</t>
  </si>
  <si>
    <t>川添　柚李</t>
  </si>
  <si>
    <t>かわそえゆい</t>
  </si>
  <si>
    <t>6 「ライモンダ」ライモンダ（第1幕）・遅め</t>
  </si>
  <si>
    <t>09041265991</t>
  </si>
  <si>
    <t>hiyoko-chan0328@docomo.ne.jp</t>
  </si>
  <si>
    <t>XXXXXXXXXXXX7807</t>
  </si>
  <si>
    <t>pi_3NFC3dGJkh5ehaCN0teuGNfV</t>
  </si>
  <si>
    <t>Mozilla/5.0 (iPhone; CPU iPhone OS 16_3 like Mac OS X) AppleWebKit/605.1.15 (KHTML, like Gecko) CriOS/113.0.5672.121 Mobile/15E148 Safari/604.1</t>
  </si>
  <si>
    <t>118.21.19.32</t>
  </si>
  <si>
    <t>近藤　建太郎</t>
  </si>
  <si>
    <t>こんどうけんたろう</t>
  </si>
  <si>
    <t>68 「ドン・キホーテ」バジル（第3幕）・遅め</t>
  </si>
  <si>
    <t>森中智健</t>
  </si>
  <si>
    <t>info@morinakamaki-ballet.com</t>
  </si>
  <si>
    <t>大田区蒲田</t>
  </si>
  <si>
    <t>2-4-1ラルシュビル</t>
  </si>
  <si>
    <t>080-2135-4878</t>
  </si>
  <si>
    <t>kondokentaro061002@icloud.com</t>
  </si>
  <si>
    <t>pi_3NFE3IGJkh5ehaCN0GGHg0JV</t>
  </si>
  <si>
    <t>175.177.43.27</t>
  </si>
  <si>
    <t>小澤　和香</t>
  </si>
  <si>
    <t>おざわわか</t>
  </si>
  <si>
    <t>090-4932-9237</t>
  </si>
  <si>
    <t>wakanon2815@gmail.com</t>
  </si>
  <si>
    <t>pi_3NFJ9sGJkh5ehaCN0e3TbCA2</t>
  </si>
  <si>
    <t>Mozilla/5.0 (Linux; Android 10; K) AppleWebKit/537.36 (KHTML, like Gecko) Chrome/114.0.0.0 Mobile Safari/537.36</t>
  </si>
  <si>
    <t>49.109.6.1</t>
  </si>
  <si>
    <t>「眠れる森の美女」カナリアの精･遅め</t>
  </si>
  <si>
    <t>守屋直子</t>
    <phoneticPr fontId="3"/>
  </si>
  <si>
    <t>甲府市里吉</t>
    <phoneticPr fontId="3"/>
  </si>
  <si>
    <t>滝野とも香</t>
    <phoneticPr fontId="3"/>
  </si>
  <si>
    <t>中山　小夏</t>
  </si>
  <si>
    <t>なかやまこなつ</t>
  </si>
  <si>
    <t>114 「海賊」花園・遅め</t>
  </si>
  <si>
    <t>坪田バレエスクール</t>
  </si>
  <si>
    <t>坪田律子</t>
  </si>
  <si>
    <t>ryta-bal@tempo.ocn.ne.jp</t>
  </si>
  <si>
    <t>918-8027</t>
  </si>
  <si>
    <t>福井県</t>
  </si>
  <si>
    <t>0776-34-1074</t>
  </si>
  <si>
    <t>0776-33-0664</t>
  </si>
  <si>
    <t>090-7871-1557</t>
  </si>
  <si>
    <t>ayumikonayuzu@gmail.com</t>
  </si>
  <si>
    <t>XXXXXXXXXXXX2478</t>
  </si>
  <si>
    <t>pi_3NFdgOGJkh5ehaCN0p2xWnsO</t>
  </si>
  <si>
    <t>Mozilla/5.0 (iPhone; CPU iPhone OS 16_3 like Mac OS X) AppleWebKit/605.1.15 (KHTML, like Gecko) Version/16.3 Mobile/15E148 Safari/604.1</t>
  </si>
  <si>
    <t>14.13.236.32</t>
  </si>
  <si>
    <t>石田　凛</t>
  </si>
  <si>
    <t>いしだりん</t>
  </si>
  <si>
    <t>184 「海賊」オダリスクB・遅め</t>
  </si>
  <si>
    <t>090-8561-5833</t>
  </si>
  <si>
    <t>masarinko244@gmail.com</t>
  </si>
  <si>
    <t>XXXXXXXXXXXX3912</t>
  </si>
  <si>
    <t>pi_3NFf5tGJkh5ehaCN0XI3wnx5</t>
  </si>
  <si>
    <t>106.168.76.130</t>
  </si>
  <si>
    <t>笹岡　凛乃</t>
  </si>
  <si>
    <t>ささおかりんの</t>
  </si>
  <si>
    <t>090-7085-1582</t>
  </si>
  <si>
    <t>m8151212@gmail.com</t>
  </si>
  <si>
    <t>XXXXXXXXXXXX6978</t>
  </si>
  <si>
    <t>pi_3NFoouGJkh5ehaCN0LeXbnSq</t>
  </si>
  <si>
    <t>Mozilla/5.0 (iPhone; CPU iPhone OS 16_3 like Mac OS X) AppleWebKit/605.1.15 (KHTML, like Gecko) CriOS/108.0.5359.112 Mobile/15E148 Safari/604.1</t>
  </si>
  <si>
    <t>106.146.85.120</t>
  </si>
  <si>
    <t>宮原　帆那</t>
  </si>
  <si>
    <t>みやはらはんな</t>
  </si>
  <si>
    <t>チコバレエアカデミー</t>
  </si>
  <si>
    <t>山本千湖</t>
  </si>
  <si>
    <t>contact@chicoballetacademy.jp</t>
  </si>
  <si>
    <t>154-0017</t>
  </si>
  <si>
    <t>世田谷区世田谷2丁目</t>
  </si>
  <si>
    <t>25-2 ルモンドB1-1</t>
  </si>
  <si>
    <t>090-4590-8289</t>
  </si>
  <si>
    <t>03-3429-2626</t>
  </si>
  <si>
    <t>080-3476-7181</t>
  </si>
  <si>
    <t>michiko3838miyahara@gmail.com</t>
  </si>
  <si>
    <t>XXXXXXXXXXXX8898</t>
  </si>
  <si>
    <t>pi_3NFttiGJkh5ehaCN1LPk6e3L</t>
  </si>
  <si>
    <t>125.12.103.13</t>
  </si>
  <si>
    <t>小林　志歩</t>
  </si>
  <si>
    <t>こばやししほ</t>
  </si>
  <si>
    <t>090-4325-3432</t>
  </si>
  <si>
    <t>moemoe_nagare@yahoo.co.jp</t>
  </si>
  <si>
    <t>XXXXXXXXXXXX2588</t>
  </si>
  <si>
    <t>pi_3NFvHXGJkh5ehaCN1YVOJNOM</t>
  </si>
  <si>
    <t>Mozilla/5.0 (Windows NT 10.0; Win64; x64) AppleWebKit/537.36 (KHTML, like Gecko) Chrome/112.0.0.0 Safari/537.36 Edg/112.0.1722.68</t>
  </si>
  <si>
    <t>124.241.10.38</t>
  </si>
  <si>
    <t>三浦　向日葵</t>
  </si>
  <si>
    <t>みうらひなた</t>
  </si>
  <si>
    <t>藤沢市湘南台2-16-5</t>
  </si>
  <si>
    <t>080-5002-2667</t>
  </si>
  <si>
    <t>hinatanisakusakura@gmail.com</t>
  </si>
  <si>
    <t>XXXXXXXXXXXX9419</t>
  </si>
  <si>
    <t>pi_3NFvRJGJkh5ehaCN18sg6oBR</t>
  </si>
  <si>
    <t>119.172.120.161</t>
  </si>
  <si>
    <t>数馬　聖音</t>
  </si>
  <si>
    <t>かずまきよら</t>
  </si>
  <si>
    <t>080-6366-1942</t>
  </si>
  <si>
    <t>a-kazuma.kazuma.com@ezweb.ne.jp</t>
  </si>
  <si>
    <t>XXXXXXXXXXXX9009</t>
  </si>
  <si>
    <t>pi_3NFzOQGJkh5ehaCN0OLClf7A</t>
  </si>
  <si>
    <t>Mozilla/5.0 (Linux; Android 13; SCG12) AppleWebKit/537.36 (KHTML, like Gecko) SamsungBrowser/21.0 Chrome/110.0.5481.154 Mobile Safari/537.36</t>
  </si>
  <si>
    <t>60.83.208.242</t>
  </si>
  <si>
    <t>中口　心裕</t>
  </si>
  <si>
    <t>なかぐちみゆ</t>
  </si>
  <si>
    <t>伊藤智子バレエスタジオ</t>
  </si>
  <si>
    <t>伊藤智子</t>
  </si>
  <si>
    <t>info@ito-t-balletstudio.com</t>
  </si>
  <si>
    <t>227-0043</t>
  </si>
  <si>
    <t>横浜市青葉区</t>
  </si>
  <si>
    <t>藤が丘2-1-6-502</t>
  </si>
  <si>
    <t>045-975-0495</t>
  </si>
  <si>
    <t>090-7981-0245</t>
  </si>
  <si>
    <t>ナカグチミユ</t>
  </si>
  <si>
    <t>122.210.75.81</t>
  </si>
  <si>
    <t>福田　珂歩</t>
  </si>
  <si>
    <t>ふくだかほ</t>
  </si>
  <si>
    <t>64 「ドン・キホーテ」ドルシネア・遅め</t>
  </si>
  <si>
    <t>山本千湖　</t>
  </si>
  <si>
    <t>090-2407-5392</t>
  </si>
  <si>
    <t>XXXXXXXXXXXX9877</t>
  </si>
  <si>
    <t>pi_3NGFcQGJkh5ehaCN1jhgI01Z</t>
  </si>
  <si>
    <t>Mozilla/5.0 (Macintosh; Intel Mac OS X 10_15_7) AppleWebKit/605.1.15 (KHTML, like Gecko) Version/16.2 Safari/605.1.15</t>
  </si>
  <si>
    <t>27.91.223.192</t>
  </si>
  <si>
    <t>篠原　櫻子</t>
  </si>
  <si>
    <t>しのはらさくらこ</t>
  </si>
  <si>
    <t>090-2520-1279</t>
  </si>
  <si>
    <t>rumitan.214@i.softbank.jp</t>
  </si>
  <si>
    <t>XXXXXXXXXXXX2012</t>
  </si>
  <si>
    <t>pi_3NGIGEGJkh5ehaCN1kJtU3oZ</t>
  </si>
  <si>
    <t>126.245.141.118</t>
  </si>
  <si>
    <t>澤　妃奈乃</t>
  </si>
  <si>
    <t>さわひなの</t>
  </si>
  <si>
    <t>090-7088-5313</t>
  </si>
  <si>
    <t>sawa0033hhh@gmail.com</t>
  </si>
  <si>
    <t>XXXXXXXXXXXX5256</t>
  </si>
  <si>
    <t>pi_3NGUfBGJkh5ehaCN0VLdotvQ</t>
  </si>
  <si>
    <t>Mozilla/5.0 (iPhone; CPU iPhone OS 16_1 like Mac OS X) AppleWebKit/605.1.15 (KHTML, like Gecko) GSA/266.0.533926599 Mobile/15E148 Safari/604.1</t>
  </si>
  <si>
    <t>219.161.65.16</t>
  </si>
  <si>
    <t>野中　重</t>
  </si>
  <si>
    <t>のなかかさね</t>
  </si>
  <si>
    <t>38 「白鳥湖」黒鳥（第3幕 プティパ版）・遅め</t>
  </si>
  <si>
    <t>鈴木直敏・恵子バレエスクール</t>
  </si>
  <si>
    <t>鈴木直敏　　鈴木恵子　鈴木真央</t>
  </si>
  <si>
    <t>purumie.youth.b-1180@docomo.ne.jp</t>
  </si>
  <si>
    <t>222-0033</t>
  </si>
  <si>
    <t>横浜市港北区新横浜</t>
  </si>
  <si>
    <t>3-2-1-804</t>
  </si>
  <si>
    <t>045-478-0374</t>
  </si>
  <si>
    <t>090-2635-6208</t>
  </si>
  <si>
    <t>nonmichiko@gmail.com</t>
  </si>
  <si>
    <t>XXXXXXXXXXXX4205</t>
  </si>
  <si>
    <t>pi_3NGiz0GJkh5ehaCN0Zp4FsrK</t>
  </si>
  <si>
    <t>Mozilla/5.0 (iPhone; CPU iPhone OS 15_6_1 like Mac OS X) AppleWebKit/605.1.15 (KHTML, like Gecko) Mobile/15E148 YJApp-IOS jp.co.yahoo.ipn.appli/4.89.0</t>
  </si>
  <si>
    <t>115.39.27.97</t>
  </si>
  <si>
    <t>宮本　さくら</t>
  </si>
  <si>
    <t>みやもとさくら</t>
  </si>
  <si>
    <t>090-1631-1161</t>
  </si>
  <si>
    <t>sakusakusenbei0428@ezweb.ne.jp</t>
  </si>
  <si>
    <t>pi_3NHeRvGJkh5ehaCN14by5eZN</t>
  </si>
  <si>
    <t>222.2.32.19</t>
  </si>
  <si>
    <t>TOMOKO WADA</t>
  </si>
  <si>
    <t>わだゆいか</t>
  </si>
  <si>
    <t>0776－33－0664</t>
  </si>
  <si>
    <t>080－3744－5072</t>
  </si>
  <si>
    <t>whappy3flower@gmail.com</t>
  </si>
  <si>
    <t>pi_3NHfwTGJkh5ehaCN16L2oFaJ</t>
  </si>
  <si>
    <t>Mozilla/5.0 (Windows NT 10.0; Win64; x64) AppleWebKit/537.36 (KHTML, like Gecko) Chrome/114.0.0.0 Safari/537.36 Edg/114.0.1823.41</t>
  </si>
  <si>
    <t>60.128.208.75</t>
  </si>
  <si>
    <t>藤野　乎鼓</t>
  </si>
  <si>
    <t>ふじのここ</t>
  </si>
  <si>
    <t>0776-65-4103</t>
  </si>
  <si>
    <t>fuji14551455@yahoo.co.jp</t>
  </si>
  <si>
    <t>XXXXXXXXXXXX2129</t>
  </si>
  <si>
    <t>pi_3NHgwJGJkh5ehaCN0czOWPa5</t>
  </si>
  <si>
    <t>180.5.133.31</t>
  </si>
  <si>
    <t>渡辺　夢七</t>
  </si>
  <si>
    <t>わたなべゆうな</t>
  </si>
  <si>
    <t>090-5901-3110</t>
  </si>
  <si>
    <t>mahalo.m621@icloud.com</t>
  </si>
  <si>
    <t>XXXXXXXXXXXX2006</t>
  </si>
  <si>
    <t>pi_3NHiOpGJkh5ehaCN1XXg84pV</t>
  </si>
  <si>
    <t>Mozilla/5.0 (iPhone; CPU iPhone OS 16_3_1 like Mac OS X) AppleWebKit/605.1.15 (KHTML, like Gecko) Mobile/15E148 YJApp-IOS jp.co.yahoo.ipn.appli/4.88.0</t>
  </si>
  <si>
    <t>119.243.24.65</t>
  </si>
  <si>
    <t>渡辺　萌叶</t>
  </si>
  <si>
    <t>わたなべもか</t>
  </si>
  <si>
    <t>pi_3NHiedGJkh5ehaCN08mvaw3c</t>
  </si>
  <si>
    <t>木村　友紀子</t>
  </si>
  <si>
    <t>きむらゆきこ</t>
  </si>
  <si>
    <t>あざみ野バレエアカデミー</t>
  </si>
  <si>
    <t>中田豊明・中田敦子</t>
  </si>
  <si>
    <t>atsukomaru.ab15@gmail.com</t>
  </si>
  <si>
    <t>横浜市</t>
  </si>
  <si>
    <t>青葉区あざみ野南2-1-21べオラプレイス2F-Aあざみ野バレエアカデミー</t>
  </si>
  <si>
    <t>045-912-7528</t>
  </si>
  <si>
    <t>070-3302-4581</t>
  </si>
  <si>
    <t>yukiko_grace@icloud.com</t>
  </si>
  <si>
    <t>XXXXXXXXXXXX7899</t>
  </si>
  <si>
    <t>pi_3NHjfJGJkh5ehaCN1mvB3Gwn</t>
  </si>
  <si>
    <t>133.32.217.218</t>
  </si>
  <si>
    <t>植村　まお</t>
  </si>
  <si>
    <t>うえむらまお</t>
  </si>
  <si>
    <t>090-7842-4062</t>
  </si>
  <si>
    <t>fraises-et-oranges_d72kitchen@docomo.ne.jp</t>
  </si>
  <si>
    <t>XXXXXXXXXXXX0007</t>
  </si>
  <si>
    <t>pi_3NHl9jGJkh5ehaCN0Vqg5wnR</t>
  </si>
  <si>
    <t>104.28.99.216</t>
  </si>
  <si>
    <t>コンテンポラリー|28000</t>
  </si>
  <si>
    <t>0 「コンテンポラリー」</t>
  </si>
  <si>
    <t>Within the piercing gaze</t>
  </si>
  <si>
    <t>吉﨑裕哉</t>
  </si>
  <si>
    <t>pi_3NHlKCGJkh5ehaCN1myoqx7U</t>
  </si>
  <si>
    <t>104.28.99.214</t>
  </si>
  <si>
    <t>渡辺 音彩</t>
  </si>
  <si>
    <t>わたなべねいろ</t>
  </si>
  <si>
    <t>福井市福2丁目</t>
  </si>
  <si>
    <t>316</t>
  </si>
  <si>
    <t>080-1950-1753</t>
  </si>
  <si>
    <t>ryuji-ruon-neiro-haruna@ezweb.ne.jp</t>
  </si>
  <si>
    <t>XXXXXXXXXXXX0569</t>
  </si>
  <si>
    <t>pi_3NHm9MGJkh5ehaCN0w1Mx0uo</t>
  </si>
  <si>
    <t>Mozilla/5.0 (Linux; Android 12; SCG08 Build/SP1A.210812.016; wv) AppleWebKit/537.36 (KHTML, like Gecko) Version/4.0 Chrome/101.0.4951.61 Mobile Safari/537.36 YJApp-ANDROID jp.co.yahoo.android.yjtop/3.125.0</t>
  </si>
  <si>
    <t>106.133.98.97</t>
  </si>
  <si>
    <t>川島　はな</t>
  </si>
  <si>
    <t>かわしま　はな</t>
  </si>
  <si>
    <t>090-2121-9007</t>
  </si>
  <si>
    <t>aichuandao3@gmail.com</t>
  </si>
  <si>
    <t>XXXXXXXXXXXX9026</t>
  </si>
  <si>
    <t>pi_3NHnUwGJkh5ehaCN0sepuy2k</t>
  </si>
  <si>
    <t>60.83.208.102</t>
  </si>
  <si>
    <t>須田睦深</t>
  </si>
  <si>
    <t>すだむつみ</t>
  </si>
  <si>
    <t>19</t>
  </si>
  <si>
    <t>Do Not Go Gentle Into That Good Night</t>
  </si>
  <si>
    <t>倉本バレエ スタジオ/アッパースクール</t>
  </si>
  <si>
    <t>倉本幸樹</t>
  </si>
  <si>
    <t>oneisalwaysone.satsuki@gmail.com</t>
  </si>
  <si>
    <t>192-0916</t>
  </si>
  <si>
    <t>八王子市みなみ野</t>
  </si>
  <si>
    <t>4-15-19</t>
  </si>
  <si>
    <t>042-636-6923</t>
  </si>
  <si>
    <t>070-3317-1335</t>
  </si>
  <si>
    <t>mutsumi_sd65@yahoo.com</t>
  </si>
  <si>
    <t>2022所沢　20009</t>
  </si>
  <si>
    <t>振替１年有効ですが、昨年の所沢から今回の横浜で少し過ぎていました。_x000D_
事情等NBA事務局にご連絡しご相談させて頂いた際に、事務局の方に、_x000D_
今回は特別にという事で許可を頂きました。_x000D_
_x000D_
よろしくお願いいたします。</t>
  </si>
  <si>
    <t>60.121.62.21</t>
  </si>
  <si>
    <t>堀内　文音</t>
  </si>
  <si>
    <t>ほりうちあやね</t>
  </si>
  <si>
    <t>18</t>
  </si>
  <si>
    <t>128-3リビオ大倉山412  森方</t>
  </si>
  <si>
    <t>090-3512-1237</t>
  </si>
  <si>
    <t>subayane.kitori@gmail.com</t>
  </si>
  <si>
    <t>ホリウチアヤネ</t>
  </si>
  <si>
    <t>2023年第26回NBA全国　6102</t>
  </si>
  <si>
    <t>150.31.19.174</t>
  </si>
  <si>
    <t>國井　結渚</t>
  </si>
  <si>
    <t>くにいゆな</t>
  </si>
  <si>
    <t>四季バレエスクール</t>
  </si>
  <si>
    <t>花木朙恵</t>
  </si>
  <si>
    <t>brighten-a-0130@softbank.ne.jp</t>
  </si>
  <si>
    <t>横浜市神奈川区台町</t>
  </si>
  <si>
    <t>7の10の4階</t>
  </si>
  <si>
    <t>09060036178</t>
  </si>
  <si>
    <t>クニイマユミ</t>
  </si>
  <si>
    <t>本人の名前ではなく、母親の名前で振り込んでしまったようです_x000D_
よろしくお願いします</t>
  </si>
  <si>
    <t>Mozilla/5.0 (Linux; Android 12; A208SH) AppleWebKit/537.36 (KHTML, like Gecko) Chrome/106.0.0.0 Mobile Safari/537.36</t>
  </si>
  <si>
    <t>1.112.106.230</t>
  </si>
  <si>
    <t>山田　咲空</t>
  </si>
  <si>
    <t>やまださくら</t>
  </si>
  <si>
    <t>丹羽　美由那</t>
  </si>
  <si>
    <t>にわみゆな</t>
  </si>
  <si>
    <t>竹内　力斗</t>
  </si>
  <si>
    <t>たけうちりきと</t>
  </si>
  <si>
    <t>67 「ドン・キホーテ」バジル（第3幕）・早め</t>
  </si>
  <si>
    <t>251-0016</t>
  </si>
  <si>
    <t>3-16-3</t>
  </si>
  <si>
    <t>0466-27-717</t>
  </si>
  <si>
    <t>0602takeuchi@gmail.com</t>
  </si>
  <si>
    <t>XXXXXXXXXXXX1025</t>
  </si>
  <si>
    <t>pi_3NHyvyGJkh5ehaCN0KMW5jAC</t>
  </si>
  <si>
    <t>Mozilla/5.0 (Windows NT 6.1) AppleWebKit/537.36 (KHTML, like Gecko) Chrome/109.0.0.0 Safari/537.36 Edg/109.0.1518.100</t>
  </si>
  <si>
    <t>180.14.242.249</t>
  </si>
  <si>
    <t>伊藤　心萌</t>
  </si>
  <si>
    <t>いとう　ここも</t>
  </si>
  <si>
    <t>26 「眠れる森の美女」オーロラ姫（第3幕）・遅め</t>
  </si>
  <si>
    <t>森中牧　森中健智</t>
  </si>
  <si>
    <t>makiko-0208@i.softbank.jp</t>
  </si>
  <si>
    <t>090-7188-6770</t>
  </si>
  <si>
    <t>syuwatch60@gmail.com</t>
  </si>
  <si>
    <t>XXXXXXXXXXXX1049</t>
  </si>
  <si>
    <t>pi_3NI0vFGJkh5ehaCN0Advj6mx</t>
  </si>
  <si>
    <t>Mozilla/5.0 (Windows NT 10.0; Win64; x64) AppleWebKit/537.36 (KHTML, like Gecko) Chrome/114.0.0.0 Safari/537.36 Edg/114.0.1823.43</t>
  </si>
  <si>
    <t>153.240.190.134</t>
  </si>
  <si>
    <t>藤田　紗奈</t>
  </si>
  <si>
    <t>ふじた　さな</t>
  </si>
  <si>
    <t>0776−34−1074</t>
  </si>
  <si>
    <t>0776−33−0664</t>
  </si>
  <si>
    <t>0778−77−4823</t>
  </si>
  <si>
    <t>ikuko999@hotmail.co.jp</t>
  </si>
  <si>
    <t>XXXXXXXXXXXX1980</t>
  </si>
  <si>
    <t>pi_3NI5goGJkh5ehaCN0Z1n9Azl</t>
  </si>
  <si>
    <t>Mozilla/5.0 (iPad; CPU OS 15_7 like Mac OS X) AppleWebKit/605.1.15 (KHTML, like Gecko) GSA/267.0.537056344 Mobile/15E148 Safari/604.1</t>
  </si>
  <si>
    <t>202.127.90.69</t>
  </si>
  <si>
    <t>XXXXXXXXXXXX3402</t>
  </si>
  <si>
    <t>pi_3NI7amGJkh5ehaCN1YUyIoJp</t>
  </si>
  <si>
    <t>163.49.210.163</t>
  </si>
  <si>
    <t>山村 梓デイヴィ</t>
  </si>
  <si>
    <t>やまむらあずさデイヴィ</t>
  </si>
  <si>
    <t>エコールふたまたがわ</t>
  </si>
  <si>
    <t>関 清佳</t>
  </si>
  <si>
    <t>k09055442115@docomo.ne.jp</t>
  </si>
  <si>
    <t>横浜市旭区二俣川</t>
  </si>
  <si>
    <t>2-56 オークヒルスタジオ</t>
  </si>
  <si>
    <t>090-5544-2115</t>
  </si>
  <si>
    <t>090-1791-8127</t>
  </si>
  <si>
    <t>keiko.y.y.30@gmail.com</t>
  </si>
  <si>
    <t>XXXXXXXXXXXX6855</t>
  </si>
  <si>
    <t>pi_3NIAIiGJkh5ehaCN12MnqfPJ</t>
  </si>
  <si>
    <t>175.177.6.34</t>
  </si>
  <si>
    <t>山崎　百羽</t>
  </si>
  <si>
    <t>やまざきももは</t>
  </si>
  <si>
    <t>栗林バレエスタジオ</t>
  </si>
  <si>
    <t>栗林修　山仁由美子</t>
  </si>
  <si>
    <t>ballet_kuribayashi@icloud.com</t>
  </si>
  <si>
    <t>1970011</t>
  </si>
  <si>
    <t>福生市福生</t>
  </si>
  <si>
    <t>2453-20</t>
  </si>
  <si>
    <t>042-551-7521</t>
  </si>
  <si>
    <t>080-3026-6598</t>
  </si>
  <si>
    <t>k.g.m.c.mama@icloud.com</t>
  </si>
  <si>
    <t>XXXXXXXXXXXX7010</t>
  </si>
  <si>
    <t>pi_3NIC6LGJkh5ehaCN1NHaJCQg</t>
  </si>
  <si>
    <t>Mozilla/5.0 (iPhone; CPU iPhone OS 15_6 like Mac OS X) AppleWebKit/605.1.15 (KHTML, like Gecko) Version/15.6 Mobile/15E148 Safari/604.1</t>
  </si>
  <si>
    <t>106.72.201.64</t>
  </si>
  <si>
    <t>稲島　琴</t>
  </si>
  <si>
    <t>いなじまこと</t>
  </si>
  <si>
    <t>ケイナカノ　クラシックバレエ　アカデミー</t>
  </si>
  <si>
    <t>knakano.conpe@gmail.com</t>
  </si>
  <si>
    <t>文京区本駒込</t>
  </si>
  <si>
    <t>03-5976-7799</t>
  </si>
  <si>
    <t>090-4157-9057</t>
  </si>
  <si>
    <t>XXXXXXXXXXXX2434</t>
  </si>
  <si>
    <t>pi_3NINpKGJkh5ehaCN1snKpW37</t>
  </si>
  <si>
    <t>118.238.84.231</t>
  </si>
  <si>
    <t>プレコンクール部門にも申し込みいたしました。その際、ウォームアップレッスンを希望いたしましたが、「希望しない」に変更お願いできますでしょうか。よろしくお願いいたします。</t>
  </si>
  <si>
    <t>pi_3NIQURGJkh5ehaCN0mNQTHEi</t>
  </si>
  <si>
    <t>松本　妃央</t>
  </si>
  <si>
    <t>まつもときお</t>
  </si>
  <si>
    <t>119 「ラ・バヤデール」幻影の場ソリストの第3・早め</t>
  </si>
  <si>
    <t>090-2234-2486</t>
  </si>
  <si>
    <t>hiro62727@gmail.com</t>
  </si>
  <si>
    <t>XXXXXXXXXXXX4028</t>
  </si>
  <si>
    <t>pi_3NITUAGJkh5ehaCN0LtYrPao</t>
  </si>
  <si>
    <t>Mozilla/5.0 (Windows NT 10.0; Win64; x64) AppleWebKit/537.36 (KHTML, like Gecko) Chrome/114.0.0.0 Safari/537.36</t>
  </si>
  <si>
    <t>118.241.135.147</t>
  </si>
  <si>
    <t>In a fog</t>
  </si>
  <si>
    <t>pi_3NITdgGJkh5ehaCN0Jjb7TpJ</t>
  </si>
  <si>
    <t>細川　空佳</t>
  </si>
  <si>
    <t>ほそかわくうか</t>
  </si>
  <si>
    <t>090-6810-6390</t>
  </si>
  <si>
    <t>hosokawamariehosokawa@gmail.com</t>
  </si>
  <si>
    <t>XXXXXXXXXXXX1013</t>
  </si>
  <si>
    <t>pi_3NIgJZGJkh5ehaCN1JzPwYDQ</t>
  </si>
  <si>
    <t>124.241.72.246</t>
  </si>
  <si>
    <t>石井 友莉菜</t>
  </si>
  <si>
    <t>いしい ゆりな</t>
  </si>
  <si>
    <t>Nバレエ塾</t>
  </si>
  <si>
    <t>木澤譲</t>
  </si>
  <si>
    <t>nballetjyuku@gmail.com</t>
  </si>
  <si>
    <t>370-0824</t>
  </si>
  <si>
    <t>高崎市田町</t>
  </si>
  <si>
    <t>97番地 3階</t>
  </si>
  <si>
    <t>080-3576-7595</t>
  </si>
  <si>
    <t>090-5308-1099</t>
  </si>
  <si>
    <t>tomotomoyurina@gmail.com</t>
  </si>
  <si>
    <t>pi_3NIi5fGJkh5ehaCN1mu07EGy</t>
  </si>
  <si>
    <t>Mozilla/5.0 (Linux; Android 10; SO-02L Build/53.1.B.0.525; wv) AppleWebKit/537.36 (KHTML, like Gecko) Version/4.0 Chrome/44.0.2403.119 Mobile Safari/537.36</t>
  </si>
  <si>
    <t>110.66.219.144</t>
  </si>
  <si>
    <t>石井　葉月</t>
  </si>
  <si>
    <t>いしい　はづき</t>
  </si>
  <si>
    <t>池端幹雄、鈴木絵里</t>
  </si>
  <si>
    <t>090-4068-0055</t>
  </si>
  <si>
    <t>mikenekonomike0819@i.softbank.jp</t>
  </si>
  <si>
    <t>XXXXXXXXXXXX5004</t>
  </si>
  <si>
    <t>pi_3NIiHVGJkh5ehaCN1JyXN50l</t>
  </si>
  <si>
    <t>125.103.90.134</t>
  </si>
  <si>
    <t>久嶋 彩花</t>
  </si>
  <si>
    <t>ひさじまあやか</t>
  </si>
  <si>
    <t>090-2093-6204</t>
  </si>
  <si>
    <t>jiudaoliumei@gmail.com</t>
  </si>
  <si>
    <t>XXXXXXXXXXXX4702</t>
  </si>
  <si>
    <t>pi_3NIsN5GJkh5ehaCN1gUniM11</t>
  </si>
  <si>
    <t>64.33.54.51</t>
  </si>
  <si>
    <t>塚本紗奈</t>
  </si>
  <si>
    <t>つかもとさな</t>
  </si>
  <si>
    <t>31</t>
  </si>
  <si>
    <t>080-8490-9655</t>
  </si>
  <si>
    <t>sanatsukamoto@gmail.com</t>
  </si>
  <si>
    <t>XXXXXXXXXXXX6805</t>
  </si>
  <si>
    <t>pi_3NIsy4GJkh5ehaCN14VX3Flu</t>
  </si>
  <si>
    <t>Mozilla/5.0 (Macintosh; Intel Mac OS X 10_15_7) AppleWebKit/605.1.15 (KHTML, like Gecko) Version/16.5 Safari/605.1.15</t>
  </si>
  <si>
    <t>176 「ナポリ」テレジナ・遅め</t>
  </si>
  <si>
    <t>STUDIO LUCE</t>
  </si>
  <si>
    <t>福神裕加里</t>
  </si>
  <si>
    <t>customer@azabu-studioluce.com</t>
  </si>
  <si>
    <t>106-0045</t>
  </si>
  <si>
    <t>港区麻布十番</t>
  </si>
  <si>
    <t>1-5-27</t>
  </si>
  <si>
    <t>080-3445-8918</t>
  </si>
  <si>
    <t>090-3133-1627</t>
  </si>
  <si>
    <t>myumyu1627@icloud.com</t>
  </si>
  <si>
    <t>朝倉未夕</t>
  </si>
  <si>
    <t>Mozilla/5.0 (iPhone; CPU iPhone OS 16_1_1 like Mac OS X) AppleWebKit/605.1.15 (KHTML, like Gecko) Mobile/15E148 YJApp-IOS jp.co.yahoo.ipn.appli/4.89.0</t>
  </si>
  <si>
    <t>122.255.156.146</t>
  </si>
  <si>
    <t>新矢　佳歩</t>
  </si>
  <si>
    <t>しんや　かほ</t>
  </si>
  <si>
    <t>090-4595-6040</t>
  </si>
  <si>
    <t>kaeshinya0530@gmail.com</t>
  </si>
  <si>
    <t>XXXXXXXXXXXX0535</t>
  </si>
  <si>
    <t>pi_3NJ9zRGJkh5ehaCN1glfSUiE</t>
  </si>
  <si>
    <t>113.35.105.87</t>
  </si>
  <si>
    <t>古口　陽菜</t>
  </si>
  <si>
    <t>こぐち　ひなた</t>
  </si>
  <si>
    <t>9歳</t>
  </si>
  <si>
    <t>113-0021</t>
  </si>
  <si>
    <t>6-14-21 Kei K Studio</t>
  </si>
  <si>
    <t>090-3209-1075</t>
  </si>
  <si>
    <t>koguchiryoko@gmail.com</t>
  </si>
  <si>
    <t>XXXXXXXXXXXX3268</t>
  </si>
  <si>
    <t>pi_3NJYfQGJkh5ehaCN0yW0lVDS</t>
  </si>
  <si>
    <t>153.242.143.13</t>
  </si>
  <si>
    <t>pi_3NJYrTGJkh5ehaCN04Uhwa6x</t>
  </si>
  <si>
    <t>関本　有希子</t>
  </si>
  <si>
    <t>せきもとあきこ</t>
  </si>
  <si>
    <t>39</t>
  </si>
  <si>
    <t>60 「眠れる森の美女」リラの精・遅め</t>
  </si>
  <si>
    <t>伊勢原市伊勢原</t>
  </si>
  <si>
    <t>090-7447-6751</t>
  </si>
  <si>
    <t>akiayaken0901@gmail.com</t>
  </si>
  <si>
    <t>XXXXXXXXXXXX6618</t>
  </si>
  <si>
    <t>pi_3NJshlGJkh5ehaCN130eqZL1</t>
  </si>
  <si>
    <t>Mozilla/5.0 (iPhone; CPU iPhone OS 16_5 like Mac OS X) AppleWebKit/605.1.15 (KHTML, like Gecko) GSA/267.0.537056344 Mobile/15E148 Safari/604.1</t>
  </si>
  <si>
    <t>106.73.73.64</t>
  </si>
  <si>
    <t>笹岡　くるみ</t>
  </si>
  <si>
    <t>ささおかくるみ</t>
  </si>
  <si>
    <t>090-7080-2204</t>
  </si>
  <si>
    <t>kurumilk_09_06_16@yahoo.co.jp</t>
  </si>
  <si>
    <t>XXXXXXXXXXXX1014</t>
  </si>
  <si>
    <t>pi_3NJyn6GJkh5ehaCN0SRBw5Yq</t>
  </si>
  <si>
    <t>138.64.212.131</t>
  </si>
  <si>
    <t>脊黒　比呂</t>
  </si>
  <si>
    <t>せぐろひろ</t>
  </si>
  <si>
    <t>090-9814-6452</t>
  </si>
  <si>
    <t>yumieseguro@gmail.com</t>
  </si>
  <si>
    <t>XXXXXXXXXXXX8035</t>
  </si>
  <si>
    <t>pi_3NKU8cGJkh5ehaCN1GznWQLL</t>
  </si>
  <si>
    <t>106.73.74.192</t>
  </si>
  <si>
    <t>8「眠れる森の美女」フロリナ王女・遅め</t>
    <phoneticPr fontId="3"/>
  </si>
  <si>
    <t>宮澤　杏樹</t>
  </si>
  <si>
    <t>みやざわあんじゅ</t>
  </si>
  <si>
    <t>鈴木直敏・恵子・真央</t>
  </si>
  <si>
    <t>090-6081-0507</t>
  </si>
  <si>
    <t>mpetitequidanse@gmail.com</t>
  </si>
  <si>
    <t>XXXXXXXXXXXX2706</t>
  </si>
  <si>
    <t>pi_3NKYffGJkh5ehaCN1fCnGJnF</t>
  </si>
  <si>
    <t>126.166.72.246</t>
  </si>
  <si>
    <t>pi_3NKYjIGJkh5ehaCN0iOnCQNA</t>
  </si>
  <si>
    <t>中村　碧</t>
  </si>
  <si>
    <t>ナカムラアオイ</t>
  </si>
  <si>
    <t>和田安佳莉.長尾香里</t>
  </si>
  <si>
    <t>09034400344</t>
  </si>
  <si>
    <t>y.takahashi1007@gmail.com</t>
  </si>
  <si>
    <t>XXXXXXXXXXXX9215</t>
  </si>
  <si>
    <t>pi_3NKZzFGJkh5ehaCN0ZUIPeRE</t>
  </si>
  <si>
    <t>150.66.121.110</t>
  </si>
  <si>
    <t>木崎　瑚夏</t>
  </si>
  <si>
    <t>きざきこなつ</t>
  </si>
  <si>
    <t>中野敬子</t>
  </si>
  <si>
    <t>090-8726-8038</t>
  </si>
  <si>
    <t>mina.co.oct13@gmail.com</t>
  </si>
  <si>
    <t>XXXXXXXXXXXX1209</t>
  </si>
  <si>
    <t>pi_3NKt5nGJkh5ehaCN06rY0sIn</t>
  </si>
  <si>
    <t>24.239.141.45</t>
  </si>
  <si>
    <t>佐々木　優菜</t>
  </si>
  <si>
    <t>ささきゆうな</t>
  </si>
  <si>
    <t>白旗2-9-10</t>
  </si>
  <si>
    <t>090-2673-5409</t>
  </si>
  <si>
    <t>sachiko.sasaki07@gmail.com</t>
  </si>
  <si>
    <t>XXXXXXXXXXXX6965</t>
  </si>
  <si>
    <t>pi_3NL4wkGJkh5ehaCN0yuq8l7L</t>
  </si>
  <si>
    <t>Mozilla/5.0 (iPhone; CPU iPhone OS 16_3_1 like Mac OS X) AppleWebKit/605.1.15 (KHTML, like Gecko) Mobile/15E148 Safari Line/13.8.0</t>
  </si>
  <si>
    <t>124.141.171.26</t>
  </si>
  <si>
    <t>武藤　美咲</t>
  </si>
  <si>
    <t>むとうみさき</t>
  </si>
  <si>
    <t>多恵クラシックバレエスクール</t>
  </si>
  <si>
    <t>沼田多恵</t>
  </si>
  <si>
    <t>tae.07megu1013@ezweb.ne.jp</t>
  </si>
  <si>
    <t>254-0807</t>
  </si>
  <si>
    <t>080-5429-6353</t>
  </si>
  <si>
    <t>090-2234-8755</t>
  </si>
  <si>
    <t>emimuto1212@yahoo.co.jp</t>
  </si>
  <si>
    <t>XXXXXXXXXXXX1840</t>
  </si>
  <si>
    <t>pi_3NLPzrGJkh5ehaCN1dosGPYQ</t>
  </si>
  <si>
    <t>49.98.40.230</t>
  </si>
  <si>
    <t>谷藤　桜</t>
  </si>
  <si>
    <t>たにふじさくら</t>
  </si>
  <si>
    <t>平塚市代官町</t>
  </si>
  <si>
    <t>090-4749-7331</t>
  </si>
  <si>
    <t>sakura.saku.akiko@docomo.ne.jp</t>
  </si>
  <si>
    <t>XXXXXXXXXXXX0902</t>
  </si>
  <si>
    <t>pi_3NLQAQGJkh5ehaCN03I9lQ4X</t>
  </si>
  <si>
    <t>Mozilla/5.0 (iPhone; CPU iPhone OS 15_6_1 like Mac OS X) AppleWebKit/605.1.15 (KHTML, like Gecko) Mobile/15E148 YJApp-IOS jp.co.yahoo.ipn.appli/4.90.0</t>
  </si>
  <si>
    <t>106.73.68.192</t>
  </si>
  <si>
    <t>原田　芭菜子</t>
  </si>
  <si>
    <t>ハラダハナコ</t>
  </si>
  <si>
    <t>9 「ドン・キホーテ」森の女王・早め</t>
  </si>
  <si>
    <t>バレエスタジオリリア</t>
  </si>
  <si>
    <t>樋口ゆり・みのり</t>
  </si>
  <si>
    <t>bsliliya2010@gmail.com</t>
  </si>
  <si>
    <t>230-0011</t>
  </si>
  <si>
    <t>横浜市鶴見区上末吉</t>
  </si>
  <si>
    <t>5−4−5</t>
  </si>
  <si>
    <t>045-575-6326</t>
  </si>
  <si>
    <t>045-574-4495</t>
  </si>
  <si>
    <t>045-586-3027</t>
  </si>
  <si>
    <t>flowers.child.star@gmail.com</t>
  </si>
  <si>
    <t>XXXXXXXXXXXX1643</t>
  </si>
  <si>
    <t>pi_3NLS3xGJkh5ehaCN0R6m8uNs</t>
  </si>
  <si>
    <t>Mozilla/5.0 (X11; CrOS x86_64 14541.0.0) AppleWebKit/537.36 (KHTML, like Gecko) Chrome/113.0.0.0 Safari/537.36</t>
  </si>
  <si>
    <t>219.110.68.124</t>
  </si>
  <si>
    <t>眞船　恵麻</t>
  </si>
  <si>
    <t>まふねえま</t>
  </si>
  <si>
    <t>tae.classic.ballet@gmail.com</t>
  </si>
  <si>
    <t>8-15 十五夜ビル３階</t>
  </si>
  <si>
    <t>090-7732-5339</t>
  </si>
  <si>
    <t>koikoimimizu41@hotmail.com</t>
  </si>
  <si>
    <t>XXXXXXXXXXXX6888</t>
  </si>
  <si>
    <t>pi_3NLYPXGJkh5ehaCN1DpmzFI4</t>
  </si>
  <si>
    <t>Mozilla/5.0 (iPhone; CPU iPhone OS 15_7_6 like Mac OS X) AppleWebKit/605.1.15 (KHTML, like Gecko) Version/15.6.4 Mobile/15E148 Safari/604.1</t>
  </si>
  <si>
    <t>133.201.75.224</t>
  </si>
  <si>
    <t>藤田　結衣</t>
  </si>
  <si>
    <t>ふじたゆい</t>
  </si>
  <si>
    <t>ワカバ・バレエアカデミー</t>
  </si>
  <si>
    <t>加藤ゆり</t>
  </si>
  <si>
    <t>ayako88yuri@ezweb.ne.jp</t>
  </si>
  <si>
    <t>213-0002</t>
  </si>
  <si>
    <t>川崎市高津区二子</t>
  </si>
  <si>
    <t>1-8-54-301</t>
  </si>
  <si>
    <t>090-8438-7285</t>
  </si>
  <si>
    <t>044-814-2412</t>
  </si>
  <si>
    <t>090-7011-9442</t>
  </si>
  <si>
    <t>kemameyu@icloud.com</t>
  </si>
  <si>
    <t>XXXXXXXXXXXX7819</t>
  </si>
  <si>
    <t>pi_3NLcPJGJkh5ehaCN01ZfDSjy</t>
  </si>
  <si>
    <t>133.32.130.136</t>
  </si>
  <si>
    <t>佐藤　大倫</t>
  </si>
  <si>
    <t>さとうひらり</t>
  </si>
  <si>
    <t>090-7617-9078</t>
  </si>
  <si>
    <t>keiandten@docomo.ne.jp</t>
  </si>
  <si>
    <t>XXXXXXXXXXXX4157</t>
  </si>
  <si>
    <t>pi_3NLe5vGJkh5ehaCN1igHCx6s</t>
  </si>
  <si>
    <t>1.75.153.244</t>
  </si>
  <si>
    <t>pi_3NLeG0GJkh5ehaCN1Z4Unle0</t>
  </si>
  <si>
    <t>湯口　愛菜</t>
  </si>
  <si>
    <t>ゆぐちあいな</t>
  </si>
  <si>
    <t>0776341074</t>
  </si>
  <si>
    <t>0776330664</t>
  </si>
  <si>
    <t>09045671362</t>
  </si>
  <si>
    <t>naminami19770802@gmail.com</t>
  </si>
  <si>
    <t>XXXXXXXXXXXX1401</t>
  </si>
  <si>
    <t>pi_3NLf0TGJkh5ehaCN0b2tX5xG</t>
  </si>
  <si>
    <t>124.241.72.248</t>
  </si>
  <si>
    <t>田村　恵梛</t>
  </si>
  <si>
    <t>たむらえな</t>
  </si>
  <si>
    <t>080-1433-6078</t>
  </si>
  <si>
    <t>yurie0512@hotmail.co.jp</t>
  </si>
  <si>
    <t>XXXXXXXXXXXX2008</t>
  </si>
  <si>
    <t>pi_3NLi3gGJkh5ehaCN1IIJgquT</t>
  </si>
  <si>
    <t>60.114.109.128</t>
  </si>
  <si>
    <t>大川　唯莉</t>
  </si>
  <si>
    <t>おおかわゆり</t>
  </si>
  <si>
    <t>080-1248-0692</t>
  </si>
  <si>
    <t>my122418@gmail.com</t>
  </si>
  <si>
    <t>XXXXXXXXXXXX6573</t>
  </si>
  <si>
    <t>pi_3NLo7uGJkh5ehaCN1TSEGbTd</t>
  </si>
  <si>
    <t>119.243.240.70</t>
  </si>
  <si>
    <t>沖本　絵茉</t>
  </si>
  <si>
    <t>おきもと　えま</t>
  </si>
  <si>
    <t>090-2425-4201</t>
  </si>
  <si>
    <t>yuri.watanabe.okimoto@gmail.com</t>
  </si>
  <si>
    <t>XXXXXXXXXXXX1015</t>
  </si>
  <si>
    <t>pi_3NLoJ4GJkh5ehaCN0uXHPkTv</t>
  </si>
  <si>
    <t>133.32.218.71</t>
  </si>
  <si>
    <t>pi_3NLoOwGJkh5ehaCN0NFaNFYS</t>
  </si>
  <si>
    <t>古田　理美子</t>
  </si>
  <si>
    <t>ふるたりみこ</t>
  </si>
  <si>
    <t>09084387285</t>
  </si>
  <si>
    <t>0448142412</t>
  </si>
  <si>
    <t>09048497667</t>
  </si>
  <si>
    <t>kohaludays@yahoo.co.jp</t>
  </si>
  <si>
    <t>pi_3NLjjgGJkh5ehaCN1u8nIWQO</t>
  </si>
  <si>
    <t>49.98.78.14</t>
  </si>
  <si>
    <t>齋藤　朱里</t>
  </si>
  <si>
    <t>さいとうあかり</t>
  </si>
  <si>
    <t>090-2072-7565</t>
  </si>
  <si>
    <t>サイトウ　アカリ</t>
  </si>
  <si>
    <t>122.17.194.150</t>
  </si>
  <si>
    <t>西村　紫</t>
    <rPh sb="0" eb="2">
      <t>ニシムラ</t>
    </rPh>
    <rPh sb="3" eb="4">
      <t>ムラサキ</t>
    </rPh>
    <phoneticPr fontId="3"/>
  </si>
  <si>
    <t>にしむらゆかり</t>
    <phoneticPr fontId="3"/>
  </si>
  <si>
    <t>0466-47-8575</t>
    <phoneticPr fontId="3"/>
  </si>
  <si>
    <t>090-2406-3590</t>
    <phoneticPr fontId="3"/>
  </si>
  <si>
    <t>ニシムラユカリ</t>
    <phoneticPr fontId="3"/>
  </si>
  <si>
    <t>朝倉　未夕</t>
    <rPh sb="3" eb="4">
      <t>ミ</t>
    </rPh>
    <rPh sb="4" eb="5">
      <t>ユウ</t>
    </rPh>
    <phoneticPr fontId="3"/>
  </si>
  <si>
    <t>あさくらみゆう</t>
    <phoneticPr fontId="3"/>
  </si>
  <si>
    <t>舟山　凛</t>
  </si>
  <si>
    <t>ふなやまりん</t>
  </si>
  <si>
    <t>090-8754-0130</t>
  </si>
  <si>
    <t>taichanstyle@gmail.com</t>
  </si>
  <si>
    <t>XXXXXXXXXXXX2004</t>
  </si>
  <si>
    <t>pi_3NM13TGJkh5ehaCN05ypuluN</t>
  </si>
  <si>
    <t>126.208.242.158</t>
  </si>
  <si>
    <t>しんやかほ</t>
  </si>
  <si>
    <t>バレエシューズ小学３・４年の部にも申し込みをしております。</t>
  </si>
  <si>
    <t>pi_3NM2EWGJkh5ehaCN0B3cVTms</t>
  </si>
  <si>
    <t>Mozilla/5.0 (Windows NT 10.0; Win64; x64) AppleWebKit/537.36 (KHTML, like Gecko) Chrome/114.0.0.0 Safari/537.36 Edg/114.0.1823.51</t>
  </si>
  <si>
    <t>利根　さくら</t>
  </si>
  <si>
    <t>とねさくら</t>
  </si>
  <si>
    <t>03-6666-9909</t>
  </si>
  <si>
    <t>080-5445-7731</t>
  </si>
  <si>
    <t>sawatone@gmail.com</t>
  </si>
  <si>
    <t>XXXXXXXXXXXX1113</t>
  </si>
  <si>
    <t>pi_3NM6v0GJkh5ehaCN01if8749</t>
  </si>
  <si>
    <t>Mozilla/5.0 (iPhone; CPU iPhone OS 16_1 like Mac OS X) AppleWebKit/605.1.15 (KHTML, like Gecko) Mobile/20B82 Instagram 288.1.0.16.65 (iPhone14,5; iOS 16_1; ja_JP; ja; scale=3.00; 1170x2532; 486850870) NW/3</t>
  </si>
  <si>
    <t>106.72.35.1</t>
  </si>
  <si>
    <t>井上　綾乃</t>
  </si>
  <si>
    <t>いのうえあやの</t>
  </si>
  <si>
    <t>090-2689-8314</t>
  </si>
  <si>
    <t>Asumiinoue86@gmail.com</t>
  </si>
  <si>
    <t>XXXXXXXXXXXX8113</t>
  </si>
  <si>
    <t>pi_3NM7nVGJkh5ehaCN0HTZ6Puq</t>
  </si>
  <si>
    <t>Mozilla/5.0 (iPhone; CPU iPhone OS 16_5 like Mac OS X) AppleWebKit/605.1.15 (KHTML, like Gecko) Mobile/15E148 YJApp-IOS jp.co.yahoo.ipn.appli/4.90.0</t>
  </si>
  <si>
    <t>49.97.94.96</t>
  </si>
  <si>
    <t>永田　結愛</t>
  </si>
  <si>
    <t>ながたゆうあ</t>
  </si>
  <si>
    <t>平林美奈子舞踊研究所</t>
  </si>
  <si>
    <t>平林美奈子</t>
  </si>
  <si>
    <t>minakosky@docomo.ne.jp</t>
  </si>
  <si>
    <t>400-0306</t>
  </si>
  <si>
    <t>南アルプス市</t>
  </si>
  <si>
    <t>小笠原415-1</t>
  </si>
  <si>
    <t>090-2338-0358</t>
  </si>
  <si>
    <t>055-282-5209</t>
  </si>
  <si>
    <t>080-7150-2358</t>
  </si>
  <si>
    <t>yuanagata0923@icloud.com</t>
  </si>
  <si>
    <t>XXXXXXXXXXXX5059</t>
  </si>
  <si>
    <t>diners</t>
  </si>
  <si>
    <t>pi_3NMAukGJkh5ehaCN0zNenKIJ</t>
  </si>
  <si>
    <t>Mozilla/5.0 (iPhone; CPU iPhone OS 16_2 like Mac OS X) AppleWebKit/605.1.15 (KHTML, like Gecko) Mobile/20C65 Instagram 288.1.0.16.65 (iPhone14,5; iOS 16_2; ja_JP; ja; scale=3.00; 1170x2532; 486850870)</t>
  </si>
  <si>
    <t>59.191.135.173</t>
  </si>
  <si>
    <t>小谷　百香</t>
  </si>
  <si>
    <t>こたにももか</t>
  </si>
  <si>
    <t>080-8322-8981</t>
  </si>
  <si>
    <t>ktnmomoka@gmail.com</t>
  </si>
  <si>
    <t>XXXXXXXXXXXX5553</t>
  </si>
  <si>
    <t>pi_3NMQPGGJkh5ehaCN0p1aJ5RA</t>
  </si>
  <si>
    <t>1.75.158.169</t>
  </si>
  <si>
    <t>大澤　明莉</t>
  </si>
  <si>
    <t>おおさわ　あかり</t>
  </si>
  <si>
    <t>Asami Ballet</t>
  </si>
  <si>
    <t>浅見真理</t>
  </si>
  <si>
    <t>asami-ballet@i.softbank.jp</t>
  </si>
  <si>
    <t>175-0092</t>
  </si>
  <si>
    <t>板橋区赤塚</t>
  </si>
  <si>
    <t>090-9139-8560</t>
  </si>
  <si>
    <t>080-6608-4199</t>
  </si>
  <si>
    <t>mianrai17@yahoo.ne.jp</t>
  </si>
  <si>
    <t>XXXXXXXXXXXX3017</t>
  </si>
  <si>
    <t>プレコンクール部門も申し込みしています</t>
  </si>
  <si>
    <t>pi_3NMQqxGJkh5ehaCN0nH63UWv</t>
  </si>
  <si>
    <t>Mozilla/5.0 (iPhone; CPU iPhone OS 16_5_1 like Mac OS X) AppleWebKit/605.1.15 (KHTML, like Gecko) Mobile/15E148 YJApp-IOS jp.co.yahoo.ipn.appli/4.90.0</t>
  </si>
  <si>
    <t>221.242.244.114</t>
  </si>
  <si>
    <t>笠原　文夏</t>
  </si>
  <si>
    <t>カサハラ　アヤカ</t>
  </si>
  <si>
    <t>花木バレエスクール</t>
  </si>
  <si>
    <t>花木 朙恵</t>
  </si>
  <si>
    <t>221-0834</t>
  </si>
  <si>
    <t>7-10</t>
  </si>
  <si>
    <t>090-6003-6178</t>
  </si>
  <si>
    <t>090-2667-4726</t>
  </si>
  <si>
    <t>chibinezu00@gmail.com</t>
  </si>
  <si>
    <t>XXXXXXXXXXXX0003</t>
  </si>
  <si>
    <t>pi_3NMQkeGJkh5ehaCN0Y2xXZZN</t>
  </si>
  <si>
    <t>Mozilla/5.0 (iPhone; CPU iPhone OS 14_4_1 like Mac OS X) AppleWebKit/605.1.15 (KHTML, like Gecko) Version/14.0.3 Mobile/15E148 Safari/604.1</t>
  </si>
  <si>
    <t>1.72.2.169</t>
  </si>
  <si>
    <t>おおさわあかり</t>
  </si>
  <si>
    <t>pi_3NMQyfGJkh5ehaCN0MWocyRK</t>
  </si>
  <si>
    <t>佐藤　たくみ</t>
  </si>
  <si>
    <t>さとうたくみ</t>
  </si>
  <si>
    <t>118 「ラ・バヤデール」幻影の場ソリストの第2・遅め</t>
  </si>
  <si>
    <t>花木明恵</t>
  </si>
  <si>
    <t>080-3002-5139</t>
  </si>
  <si>
    <t>ta_ku_mi_3002@ezweb.ne.jp</t>
  </si>
  <si>
    <t>XXXXXXXXXXXX7005</t>
  </si>
  <si>
    <t>pi_3NMR92GJkh5ehaCN0TAMWCL0</t>
  </si>
  <si>
    <t>36.14.85.241</t>
  </si>
  <si>
    <t>坂田　麻理愛</t>
  </si>
  <si>
    <t>さかたまりあ</t>
  </si>
  <si>
    <t>1-3-9</t>
  </si>
  <si>
    <t>09027697858</t>
  </si>
  <si>
    <t>kyoko1117kamikami0405@gmail.com</t>
  </si>
  <si>
    <t>XXXXXXXXXXXX8240</t>
  </si>
  <si>
    <t>pi_3NMTZJGJkh5ehaCN17hNb6yx</t>
  </si>
  <si>
    <t>Mozilla/5.0 (Windows NT 10.0; Win64; x64) AppleWebKit/537.36 (KHTML, like Gecko) Chrome/114.0.0.0 Safari/537.36 Edg/114.0.1823.58</t>
  </si>
  <si>
    <t>27.82.196.27</t>
  </si>
  <si>
    <t>坂田　春香</t>
  </si>
  <si>
    <t>さかたはるか</t>
  </si>
  <si>
    <t>090-2769-7858</t>
  </si>
  <si>
    <t>pi_3NMTjpGJkh5ehaCN0PalLwJ5</t>
  </si>
  <si>
    <t>黒木　まゆら</t>
  </si>
  <si>
    <t>くろぎまゆら</t>
  </si>
  <si>
    <t>pi_3NMXSkGJkh5ehaCN0tbcRdhM</t>
  </si>
  <si>
    <t>60.73.78.195</t>
  </si>
  <si>
    <t>河村　南</t>
  </si>
  <si>
    <t>かわむらみなみ</t>
  </si>
  <si>
    <t>090-1422-9210</t>
  </si>
  <si>
    <t>yukikawamura13@gmail.com</t>
  </si>
  <si>
    <t>XXXXXXXXXXXX3726</t>
  </si>
  <si>
    <t>pi_3NMXglGJkh5ehaCN1ffhDsAz</t>
  </si>
  <si>
    <t>Mozilla/5.0 (Macintosh; Intel Mac OS X 10_15_7) AppleWebKit/605.1.15 (KHTML, like Gecko) Version/16.1 Safari/605.1.15</t>
  </si>
  <si>
    <t>116.82.74.97</t>
  </si>
  <si>
    <t>pi_3NMXoBGJkh5ehaCN0YRSDpaZ</t>
  </si>
  <si>
    <t>pi_3NMj5lGJkh5ehaCN0vPFRW0V</t>
  </si>
  <si>
    <t>須山　莉菜</t>
  </si>
  <si>
    <t>すやま　りな</t>
  </si>
  <si>
    <t>Ayumi　Ballet　Studio</t>
  </si>
  <si>
    <t>山本亜弓</t>
  </si>
  <si>
    <t>lereveballet@gmail.com</t>
  </si>
  <si>
    <t>158-0082</t>
  </si>
  <si>
    <t>世田谷区等々力</t>
  </si>
  <si>
    <t>6-30-11　B1F</t>
  </si>
  <si>
    <t>08070234475</t>
  </si>
  <si>
    <t>090-6481-5215</t>
  </si>
  <si>
    <t>hitomi.s@sepia.ocn.ne.jp</t>
  </si>
  <si>
    <t>XXXXXXXXXXXX0024</t>
  </si>
  <si>
    <t>pi_3NMtvaGJkh5ehaCN1c7GDppO</t>
  </si>
  <si>
    <t>133.200.33.161</t>
  </si>
  <si>
    <t>太田　すみれ</t>
  </si>
  <si>
    <t>おおたすみれ</t>
  </si>
  <si>
    <t>154-0015</t>
  </si>
  <si>
    <t>090-2496-8929</t>
  </si>
  <si>
    <t>caorin@live.jp</t>
  </si>
  <si>
    <t>pi_3NN0nVGJkh5ehaCN1ZAwtYdn</t>
  </si>
  <si>
    <t>175.177.45.115</t>
  </si>
  <si>
    <t>pi_3NN10NGJkh5ehaCN1b19UF7S</t>
  </si>
  <si>
    <t>佐伯　凜乃</t>
  </si>
  <si>
    <t>さえきりの</t>
  </si>
  <si>
    <t>池端幹雄・鈴木　絵里</t>
  </si>
  <si>
    <t>09085151330</t>
  </si>
  <si>
    <t>peach-remy@i.softbank.jp</t>
  </si>
  <si>
    <t>サエキレミ</t>
  </si>
  <si>
    <t>126.182.119.152</t>
  </si>
  <si>
    <t>内山 朝和子</t>
  </si>
  <si>
    <t>うちやまさわこ</t>
  </si>
  <si>
    <t>10 「ドン・キホーテ」森の女王・遅め</t>
  </si>
  <si>
    <t>舞夢バレエスタジオ</t>
  </si>
  <si>
    <t>青柳暢子</t>
  </si>
  <si>
    <t>dream@maimu-ballet.com</t>
  </si>
  <si>
    <t>285-0837</t>
  </si>
  <si>
    <t>佐倉市王子台</t>
  </si>
  <si>
    <t>1-24-25</t>
  </si>
  <si>
    <t>043-463-6058</t>
  </si>
  <si>
    <t>080-2260-9481</t>
  </si>
  <si>
    <t>sawako.tds@gmail.com</t>
  </si>
  <si>
    <t>XXXXXXXXXXXX9006</t>
  </si>
  <si>
    <t>pi_3NNDrmGJkh5ehaCN1g4dYZAC</t>
  </si>
  <si>
    <t>180.43.219.196</t>
  </si>
  <si>
    <t>渡邉　杏奈</t>
  </si>
  <si>
    <t>わたなべあんな</t>
  </si>
  <si>
    <t>070-4000-5999</t>
  </si>
  <si>
    <t>anna.w0925@gmail.com</t>
  </si>
  <si>
    <t>XXXXXXXXXXXX1400</t>
  </si>
  <si>
    <t>pi_3NNEDbGJkh5ehaCN0p7xzWZt</t>
  </si>
  <si>
    <t>Mozilla/5.0 (iPhone; CPU iPhone OS 16_0 like Mac OS X) AppleWebKit/605.1.15 (KHTML, like Gecko) Version/16.0 Mobile/15E148 Safari/604.1</t>
  </si>
  <si>
    <t>180.11.151.59</t>
  </si>
  <si>
    <t>平澤　望愛</t>
  </si>
  <si>
    <t>ひらさわのあ</t>
  </si>
  <si>
    <t>フリー</t>
  </si>
  <si>
    <t>05balletlove0311@gmail.com</t>
  </si>
  <si>
    <t>08067490311</t>
  </si>
  <si>
    <t>XXXXXXXXXXXX2105</t>
  </si>
  <si>
    <t>所属スタジオや指導者については後ほど連絡させてください。所属スタジオのメールアドレスは自分のアドレスを入力しました。宜しくお願い致します。</t>
  </si>
  <si>
    <t>pi_3NNGC5GJkh5ehaCN1TITRR97</t>
  </si>
  <si>
    <t>123.218.93.128</t>
  </si>
  <si>
    <t>平澤　愛舞</t>
  </si>
  <si>
    <t>ひらさわえま</t>
  </si>
  <si>
    <t>g.b.love_12.06@icloud.com</t>
  </si>
  <si>
    <t>080-6745-1206</t>
  </si>
  <si>
    <t>所属スタジオや、指導者については後ほど連絡させてください。所属スタジオのメールアドレスは自分のアドレスを入力してあります。よろしくお願いいたします。</t>
  </si>
  <si>
    <t>pi_3NNGCtGJkh5ehaCN0UPcthVG</t>
  </si>
  <si>
    <t>Mozilla/5.0 (iPhone; CPU iPhone OS 16_3_1 like Mac OS X) AppleWebKit/605.1.15 (KHTML, like Gecko) Mobile/20D67 Instagram 288.1.0.16.65 (iPhone14,7; iOS 16_3_1; ja_JP; ja; scale=3.00; 1170x2532; 486850870) NW/3</t>
  </si>
  <si>
    <t>info＠millefeuilleballet.jp</t>
    <phoneticPr fontId="3"/>
  </si>
  <si>
    <t>沖　未来</t>
  </si>
  <si>
    <t>おき　みらい</t>
  </si>
  <si>
    <t>M BALLET -school of dance arts-</t>
  </si>
  <si>
    <t>鎌田真帆</t>
  </si>
  <si>
    <t>m.ballet20210201@gmail.com</t>
  </si>
  <si>
    <t>253-0054</t>
  </si>
  <si>
    <t>茅ヶ崎市東海岸南</t>
  </si>
  <si>
    <t>4-1-21</t>
  </si>
  <si>
    <t>070-4223-2813</t>
  </si>
  <si>
    <t>09077394688</t>
  </si>
  <si>
    <t>je_mappelle_m.1218-m_aime_hyde@docomo.ne.jp</t>
  </si>
  <si>
    <t>XXXXXXXXXXXX6018</t>
  </si>
  <si>
    <t>pi_3NNx9uGJkh5ehaCN1oHziGNb</t>
  </si>
  <si>
    <t>Mozilla/5.0 (iPhone; CPU iPhone OS 16_5_1 like Mac OS X) AppleWebKit/605.1.15 (KHTML, like Gecko) Version/16.5.1 Mobile/15E148 Safari/604.1</t>
  </si>
  <si>
    <t>153.246.203.73</t>
  </si>
  <si>
    <t>セドラティ　咲良</t>
  </si>
  <si>
    <t>せどらてぃさら</t>
  </si>
  <si>
    <t>090-3404-5387</t>
  </si>
  <si>
    <t>chisato.miyanaga1029@gmail.com</t>
  </si>
  <si>
    <t>XXXXXXXXXXXX6001</t>
  </si>
  <si>
    <t>pi_3NOA9yGJkh5ehaCN1mdGl0Mu</t>
  </si>
  <si>
    <t>39.110.109.11</t>
  </si>
  <si>
    <t>深川　新菜</t>
    <rPh sb="0" eb="2">
      <t>フカガワ</t>
    </rPh>
    <rPh sb="3" eb="5">
      <t>ニイナ</t>
    </rPh>
    <phoneticPr fontId="3"/>
  </si>
  <si>
    <t>ふかがわにいな</t>
    <phoneticPr fontId="3"/>
  </si>
  <si>
    <t>185「海賊」オダリスクC･早め</t>
    <phoneticPr fontId="3"/>
  </si>
  <si>
    <t>井上浩二　井上かおり　齋藤花</t>
    <rPh sb="0" eb="4">
      <t>イノウエコウジ</t>
    </rPh>
    <rPh sb="5" eb="7">
      <t>イノウエ</t>
    </rPh>
    <rPh sb="11" eb="13">
      <t>サイトウ</t>
    </rPh>
    <rPh sb="13" eb="14">
      <t>ハナ</t>
    </rPh>
    <phoneticPr fontId="3"/>
  </si>
  <si>
    <t>145-0071</t>
    <phoneticPr fontId="3"/>
  </si>
  <si>
    <t>東京都</t>
    <phoneticPr fontId="3"/>
  </si>
  <si>
    <t>大田区田園調布</t>
    <rPh sb="0" eb="3">
      <t>オオタク</t>
    </rPh>
    <rPh sb="3" eb="7">
      <t>デンエンチョウフ</t>
    </rPh>
    <phoneticPr fontId="3"/>
  </si>
  <si>
    <t>2-35-14　フィルパーク田園調布2F</t>
    <rPh sb="14" eb="18">
      <t>デンエンチョウフ</t>
    </rPh>
    <phoneticPr fontId="3"/>
  </si>
  <si>
    <t>080-5424-8963</t>
    <phoneticPr fontId="3"/>
  </si>
  <si>
    <t>090-9855-9125</t>
    <phoneticPr fontId="3"/>
  </si>
  <si>
    <t>指導者に「鈴木　絵里」の追加をお願いします。</t>
    <phoneticPr fontId="3"/>
  </si>
  <si>
    <t>池端幹雄　鈴木絵里</t>
    <phoneticPr fontId="3"/>
  </si>
  <si>
    <t>2023全国　バレエシューズ(小学校 4-6年生)</t>
    <rPh sb="4" eb="6">
      <t>ゼンコク</t>
    </rPh>
    <phoneticPr fontId="3"/>
  </si>
  <si>
    <t>やましたみこと</t>
  </si>
  <si>
    <t>なし</t>
  </si>
  <si>
    <t>090-4222-8353</t>
  </si>
  <si>
    <t>naoko520yuukana@gmail.com</t>
  </si>
  <si>
    <t>XXXXXXXXXXXX7741</t>
  </si>
  <si>
    <t>pi_3NOsmjGJkh5ehaCN1P08Uews</t>
  </si>
  <si>
    <t>114.18.84.233</t>
  </si>
  <si>
    <t>青柳　瑠夏</t>
  </si>
  <si>
    <t>あおやぎるか</t>
  </si>
  <si>
    <t>ykballet@yahoo.co.jp</t>
  </si>
  <si>
    <t>080-4137-0879</t>
  </si>
  <si>
    <t>vertmaison@gmail.com</t>
  </si>
  <si>
    <t>XXXXXXXXXXXX6019</t>
  </si>
  <si>
    <t>pi_3NP191GJkh5ehaCN1CyLjBFk</t>
  </si>
  <si>
    <t>14.14.241.68</t>
  </si>
  <si>
    <t>有馬　愛未瑠</t>
  </si>
  <si>
    <t>ありまえみる</t>
  </si>
  <si>
    <t>YUMI KITAMORI BALLET STUDIO</t>
  </si>
  <si>
    <t>河崎紀子</t>
  </si>
  <si>
    <t>amnyu_dance27@docomo.ne.jp</t>
  </si>
  <si>
    <t>鎌倉市梶尾</t>
  </si>
  <si>
    <t>3-33-18</t>
  </si>
  <si>
    <t>080-2080-8402</t>
  </si>
  <si>
    <t>0467-44-9364</t>
  </si>
  <si>
    <t>090-9134-2202</t>
  </si>
  <si>
    <t>ayumiarima330@gmail.com</t>
  </si>
  <si>
    <t>XXXXXXXXXXXX4382</t>
  </si>
  <si>
    <t>pi_3NP4EgGJkh5ehaCN0mRn5AHb</t>
  </si>
  <si>
    <t>Mozilla/5.0 (iPhone; CPU iPhone OS 16_5 like Mac OS X) AppleWebKit/605.1.15 (KHTML, like Gecko) GSA/270.0.542728515 Mobile/15E148 Safari/604.1</t>
  </si>
  <si>
    <t>60.65.13.3</t>
  </si>
  <si>
    <t>渡邉　英恵</t>
  </si>
  <si>
    <t>わたなべはなえ</t>
  </si>
  <si>
    <t>23</t>
  </si>
  <si>
    <t>47 「エスメラルダ」ダイアナ・早め</t>
  </si>
  <si>
    <t>1-27-12 近藤ビル3F</t>
  </si>
  <si>
    <t>080-2131-9366</t>
  </si>
  <si>
    <t>hanadonlondon2014@gmail.com</t>
  </si>
  <si>
    <t>XXXXXXXXXXXX7681</t>
  </si>
  <si>
    <t>pi_3NPIALGJkh5ehaCN0WlBrLHw</t>
  </si>
  <si>
    <t>Mozilla/5.0 (Macintosh; Intel Mac OS X 10_15_7) AppleWebKit/605.1.15 (KHTML, like Gecko) Version/16.5.1 Safari/605.1.15</t>
  </si>
  <si>
    <t>14.3.49.89</t>
  </si>
  <si>
    <t>飯島　夢</t>
  </si>
  <si>
    <t>いいじまゆめ</t>
  </si>
  <si>
    <t>09093125939</t>
  </si>
  <si>
    <t>sayaprincess.ii.55@ezweb.ne.jp</t>
  </si>
  <si>
    <t>XXXXXXXXXXXX6530</t>
  </si>
  <si>
    <t>pi_3NPKvrGJkh5ehaCN0UObElXf</t>
  </si>
  <si>
    <t>112.138.57.243</t>
  </si>
  <si>
    <t>山根　夕依</t>
  </si>
  <si>
    <t>やまねゆい</t>
  </si>
  <si>
    <t>090-2654-9425</t>
  </si>
  <si>
    <t>o9o-2654-9425@ezweb.ne.jp</t>
  </si>
  <si>
    <t>XXXXXXXXXXXX6017</t>
  </si>
  <si>
    <t>pi_3NPMYbGJkh5ehaCN19gFBGjg</t>
  </si>
  <si>
    <t>Mozilla/5.0 (Linux; Android 13; SCG09) AppleWebKit/537.36 (KHTML, like Gecko) SamsungBrowser/21.0 Chrome/110.0.5481.154 Mobile Safari/537.36</t>
  </si>
  <si>
    <t>106.133.84.212</t>
  </si>
  <si>
    <t>pi_3NPMdiGJkh5ehaCN0DYCvuBy</t>
  </si>
  <si>
    <t>山下　美音</t>
    <phoneticPr fontId="3"/>
  </si>
  <si>
    <t>野口　碧乃</t>
  </si>
  <si>
    <t>のぐちあおの</t>
  </si>
  <si>
    <t>BLISS BALLET STUDIO</t>
  </si>
  <si>
    <t>金仁京</t>
  </si>
  <si>
    <t>yuuki-yuuko-tuyuko@ezweb.ne.jp</t>
  </si>
  <si>
    <t>370-3602</t>
  </si>
  <si>
    <t>吉岡町</t>
  </si>
  <si>
    <t>群馬県北群馬郡吉岡町大久保316-1</t>
  </si>
  <si>
    <t>0279-25-8290</t>
  </si>
  <si>
    <t>080-4639-7870</t>
  </si>
  <si>
    <t>obuemerald0613@gmail.com</t>
  </si>
  <si>
    <t>XXXXXXXXXXXX1381</t>
  </si>
  <si>
    <t>pi_3NPm1jGJkh5ehaCN0gzcVS0N</t>
  </si>
  <si>
    <t>153.170.90.12</t>
  </si>
  <si>
    <t>和田　華英</t>
    <rPh sb="0" eb="2">
      <t>ワダ</t>
    </rPh>
    <rPh sb="3" eb="4">
      <t>ハナ</t>
    </rPh>
    <rPh sb="4" eb="5">
      <t>エイ</t>
    </rPh>
    <phoneticPr fontId="3"/>
  </si>
  <si>
    <t>わだはなえ</t>
    <phoneticPr fontId="3"/>
  </si>
  <si>
    <t>206「ドン・キホーテ」キトリ(第3幕）・遅め</t>
  </si>
  <si>
    <t>シマダバレエ学院蘇我校</t>
    <rPh sb="6" eb="8">
      <t>ガクイン</t>
    </rPh>
    <rPh sb="8" eb="11">
      <t>ソガコウ</t>
    </rPh>
    <phoneticPr fontId="3"/>
  </si>
  <si>
    <t>富川祐樹</t>
    <rPh sb="0" eb="2">
      <t>トミカワ</t>
    </rPh>
    <rPh sb="2" eb="4">
      <t>ユウキ</t>
    </rPh>
    <phoneticPr fontId="3"/>
  </si>
  <si>
    <t>260-0833</t>
    <phoneticPr fontId="3"/>
  </si>
  <si>
    <t>千葉県</t>
    <phoneticPr fontId="3"/>
  </si>
  <si>
    <t>千葉市中央区稲荷町</t>
    <rPh sb="3" eb="6">
      <t>チュウオウク</t>
    </rPh>
    <rPh sb="6" eb="8">
      <t>イナリ</t>
    </rPh>
    <rPh sb="8" eb="9">
      <t>チョウ</t>
    </rPh>
    <phoneticPr fontId="3"/>
  </si>
  <si>
    <t>3-4-10</t>
    <phoneticPr fontId="3"/>
  </si>
  <si>
    <t>090-3560-3821</t>
    <phoneticPr fontId="3"/>
  </si>
  <si>
    <t>043-497-4469</t>
    <phoneticPr fontId="3"/>
  </si>
  <si>
    <t>043-279-2232</t>
    <phoneticPr fontId="3"/>
  </si>
  <si>
    <t>ワダハナエ</t>
    <phoneticPr fontId="3"/>
  </si>
  <si>
    <t>小学6年の部|</t>
  </si>
  <si>
    <t>info@millefeuilleballet.jp</t>
    <phoneticPr fontId="3"/>
  </si>
  <si>
    <t>reiko760419@gmail.com</t>
    <phoneticPr fontId="3"/>
  </si>
  <si>
    <t>高校生の部</t>
  </si>
  <si>
    <t>N9IF7GJkh5ehaCN</t>
  </si>
  <si>
    <t>小学6年の部</t>
  </si>
  <si>
    <t>N9IKoGJkh5ehaCN</t>
  </si>
  <si>
    <t>プレコンクール部門</t>
  </si>
  <si>
    <t>N9IMTGJkh5ehaCN</t>
  </si>
  <si>
    <t>N9JCwGJkh5ehaCN</t>
  </si>
  <si>
    <t>小学4・5年の部</t>
  </si>
  <si>
    <t>N9JFhGJkh5ehaCN</t>
  </si>
  <si>
    <t>バレエシューズ小学1・2年の部</t>
  </si>
  <si>
    <t>N9JkDGJkh5ehaCN</t>
  </si>
  <si>
    <t>N9JtqGJkh5ehaCN</t>
  </si>
  <si>
    <t>N9KVKGJkh5ehaCN</t>
  </si>
  <si>
    <t>N9KXGGJkh5ehaCN</t>
  </si>
  <si>
    <t>N9Ka1GJkh5ehaCN</t>
  </si>
  <si>
    <t>N9KdtGJkh5ehaCN</t>
  </si>
  <si>
    <t>N9KDcGJkh5ehaCN</t>
  </si>
  <si>
    <t>N9LyhGJkh5ehaCN</t>
  </si>
  <si>
    <t>N9M5VGJkh5ehaCN</t>
  </si>
  <si>
    <t>N9MEiGJkh5ehaCN</t>
  </si>
  <si>
    <t>N9MJ0GJkh5ehaCN</t>
  </si>
  <si>
    <t>中学1年の部</t>
  </si>
  <si>
    <t>N9Mf0GJkh5ehaCN</t>
  </si>
  <si>
    <t>N9N6GGJkh5ehaCN</t>
  </si>
  <si>
    <t>中学3年の部</t>
  </si>
  <si>
    <t>N9NTWGJkh5ehaCN</t>
  </si>
  <si>
    <t>N9NeiGJkh5ehaCN</t>
  </si>
  <si>
    <t>N9RWjGJkh5ehaCN</t>
  </si>
  <si>
    <t>N9Rc8GJkh5ehaCN</t>
  </si>
  <si>
    <t>N9RepGJkh5ehaCN</t>
  </si>
  <si>
    <t>N9RjIGJkh5ehaCN</t>
  </si>
  <si>
    <t>N9RsPGJkh5ehaCN</t>
  </si>
  <si>
    <t>N9S4KGJkh5ehaCN</t>
  </si>
  <si>
    <t>N9SjQGJkh5ehaCN</t>
  </si>
  <si>
    <t>N9SmhGJkh5ehaCN</t>
  </si>
  <si>
    <t>N9SvZGJkh5ehaCN</t>
  </si>
  <si>
    <t>N9TynGJkh5ehaCN</t>
  </si>
  <si>
    <t>N9UOrGJkh5ehaCN</t>
  </si>
  <si>
    <t>N9VjQGJkh5ehaCN</t>
  </si>
  <si>
    <t>N9cicGJkh5ehaCN</t>
  </si>
  <si>
    <t>N9ejxGJkh5ehaCN</t>
  </si>
  <si>
    <t>N9h7VGJkh5ehaCN</t>
  </si>
  <si>
    <t>N9icoGJkh5ehaCN</t>
  </si>
  <si>
    <t>N9jBWGJkh5ehaCN</t>
  </si>
  <si>
    <t>N9jHKGJkh5ehaCN</t>
  </si>
  <si>
    <t>中学2年の部</t>
  </si>
  <si>
    <t>N9kbeGJkh5ehaCN</t>
  </si>
  <si>
    <t>N9kqNGJkh5ehaCN</t>
  </si>
  <si>
    <t>N9oeZGJkh5ehaCN</t>
  </si>
  <si>
    <t>N9pqzGJkh5ehaCN</t>
  </si>
  <si>
    <t>N9rQ9GJkh5ehaCN</t>
  </si>
  <si>
    <t>NA0DnGJkh5ehaCN</t>
  </si>
  <si>
    <t>シニアの部</t>
  </si>
  <si>
    <t>NA0MeGJkh5ehaCN</t>
  </si>
  <si>
    <t>NA0jSGJkh5ehaCN</t>
  </si>
  <si>
    <t>NA0tWGJkh5ehaCN</t>
  </si>
  <si>
    <t>NA1LAGJkh5ehaCN</t>
  </si>
  <si>
    <t>NA1kGGJkh5ehaCN</t>
  </si>
  <si>
    <t>NA2gAGJkh5ehaCN</t>
  </si>
  <si>
    <t>NA4htGJkh5ehaCN</t>
  </si>
  <si>
    <t>NA5osGJkh5ehaCN</t>
  </si>
  <si>
    <t>NA9TRGJkh5ehaCN</t>
  </si>
  <si>
    <t>NAARUGJkh5ehaCN</t>
  </si>
  <si>
    <t>NAAY0GJkh5ehaCN</t>
  </si>
  <si>
    <t>NAB15GJkh5ehaCN</t>
  </si>
  <si>
    <t>NABNIGJkh5ehaCN</t>
  </si>
  <si>
    <t>NAEJ0GJkh5ehaCN</t>
  </si>
  <si>
    <t>NAKK2GJkh5ehaCN</t>
  </si>
  <si>
    <t>NAOENGJkh5ehaCN</t>
  </si>
  <si>
    <t>NAPZgGJkh5ehaCN</t>
  </si>
  <si>
    <t>NATWsGJkh5ehaCN</t>
  </si>
  <si>
    <t>NAUvdGJkh5ehaCN</t>
  </si>
  <si>
    <t>NAWKEGJkh5ehaCN</t>
  </si>
  <si>
    <t>NAZxJGJkh5ehaCN</t>
  </si>
  <si>
    <t>NAfIkGJkh5ehaCN</t>
  </si>
  <si>
    <t>NAl2iGJkh5ehaCN</t>
  </si>
  <si>
    <t>NAmH5GJkh5ehaCN</t>
  </si>
  <si>
    <t>NAmL6GJkh5ehaCN</t>
  </si>
  <si>
    <t>NAo5eGJkh5ehaCN</t>
  </si>
  <si>
    <t>NAuUbGJkh5ehaCN</t>
  </si>
  <si>
    <t>NAuhtGJkh5ehaCN</t>
  </si>
  <si>
    <t>NAuvMGJkh5ehaCN</t>
  </si>
  <si>
    <t>NAv7TGJkh5ehaCN</t>
  </si>
  <si>
    <t>NAxNCGJkh5ehaCN</t>
  </si>
  <si>
    <t>NBAz3GJkh5ehaCN</t>
  </si>
  <si>
    <t>NBGm1GJkh5ehaCN</t>
  </si>
  <si>
    <t>NBGppGJkh5ehaCN</t>
  </si>
  <si>
    <t>NBHM2GJkh5ehaCN</t>
  </si>
  <si>
    <t>NBHNuGJkh5ehaCN</t>
  </si>
  <si>
    <t>NBHgaGJkh5ehaCN</t>
  </si>
  <si>
    <t>NBHmDGJkh5ehaCN</t>
  </si>
  <si>
    <t>NBPJiGJkh5ehaCN</t>
  </si>
  <si>
    <t>NBQXHGJkh5ehaCN</t>
  </si>
  <si>
    <t>NBR0lGJkh5ehaCN</t>
  </si>
  <si>
    <t>NBTh6GJkh5ehaCN</t>
  </si>
  <si>
    <t>NBV0vGJkh5ehaCN</t>
  </si>
  <si>
    <t>NBVYGGJkh5ehaCN</t>
  </si>
  <si>
    <t>NBaobGJkh5ehaCN</t>
  </si>
  <si>
    <t>NBeXFGJkh5ehaCN</t>
  </si>
  <si>
    <t>NBrR6GJkh5ehaCN</t>
  </si>
  <si>
    <t>NBroPGJkh5ehaCN</t>
  </si>
  <si>
    <t>NC0gLGJkh5ehaCN</t>
  </si>
  <si>
    <t>NCFH8GJkh5ehaCN</t>
  </si>
  <si>
    <t>NCGWzGJkh5ehaCN</t>
  </si>
  <si>
    <t>NCL11GJkh5ehaCN</t>
  </si>
  <si>
    <t>NCL1EGJkh5ehaCN</t>
  </si>
  <si>
    <t>NCLvvGJkh5ehaCN</t>
  </si>
  <si>
    <t>NCWVJGJkh5ehaCN</t>
  </si>
  <si>
    <t>NCWidGJkh5ehaCN</t>
  </si>
  <si>
    <t>NCZbGGJkh5ehaCN</t>
  </si>
  <si>
    <t>NCbiZGJkh5ehaCN</t>
  </si>
  <si>
    <t>NCcqvGJkh5ehaCN</t>
  </si>
  <si>
    <t>NCetlGJkh5ehaCN</t>
  </si>
  <si>
    <t>NCjPpGJkh5ehaCN</t>
  </si>
  <si>
    <t>NCkFBGJkh5ehaCN</t>
  </si>
  <si>
    <t>ND0LOGJkh5ehaCN</t>
  </si>
  <si>
    <t>ND2JqGJkh5ehaCN</t>
  </si>
  <si>
    <t>NDOJQGJkh5ehaCN</t>
  </si>
  <si>
    <t>NDSRIGJkh5ehaCN</t>
  </si>
  <si>
    <t>NDShOGJkh5ehaCN</t>
  </si>
  <si>
    <t>NDT8eGJkh5ehaCN</t>
  </si>
  <si>
    <t>NDvTMGJkh5ehaCN</t>
  </si>
  <si>
    <t>NDzcvGJkh5ehaCN</t>
  </si>
  <si>
    <t>NE7BcGJkh5ehaCN</t>
  </si>
  <si>
    <t>NE8OqGJkh5ehaCN</t>
  </si>
  <si>
    <t>NEIiHGJkh5ehaCN</t>
  </si>
  <si>
    <t>NERO7GJkh5ehaCN</t>
  </si>
  <si>
    <t>NElY5GJkh5ehaCN</t>
  </si>
  <si>
    <t>NEldHGJkh5ehaCN</t>
  </si>
  <si>
    <t>NF4R6GJkh5ehaCN</t>
  </si>
  <si>
    <t>NF7G4GJkh5ehaCN</t>
  </si>
  <si>
    <t>NF8CWGJkh5ehaCN</t>
  </si>
  <si>
    <t>NFC3dGJkh5ehaCN</t>
  </si>
  <si>
    <t>NFE3IGJkh5ehaCN</t>
  </si>
  <si>
    <t>NFJ9sGJkh5ehaCN</t>
  </si>
  <si>
    <t>NFdgOGJkh5ehaCN</t>
  </si>
  <si>
    <t>NFf5tGJkh5ehaCN</t>
  </si>
  <si>
    <t>NFoouGJkh5ehaCN</t>
  </si>
  <si>
    <t>NFttiGJkh5ehaCN</t>
  </si>
  <si>
    <t>NFvHXGJkh5ehaCN</t>
  </si>
  <si>
    <t>NFvRJGJkh5ehaCN</t>
  </si>
  <si>
    <t>NFzOQGJkh5ehaCN</t>
  </si>
  <si>
    <t>NGFcQGJkh5ehaCN</t>
  </si>
  <si>
    <t>NGIGEGJkh5ehaCN</t>
  </si>
  <si>
    <t>NGUfBGJkh5ehaCN</t>
  </si>
  <si>
    <t>NGiz0GJkh5ehaCN</t>
  </si>
  <si>
    <t>NHeRvGJkh5ehaCN</t>
  </si>
  <si>
    <t>NHfwTGJkh5ehaCN</t>
  </si>
  <si>
    <t>NHgwJGJkh5ehaCN</t>
  </si>
  <si>
    <t>NHiOpGJkh5ehaCN</t>
  </si>
  <si>
    <t>NHiedGJkh5ehaCN</t>
  </si>
  <si>
    <t>NHjfJGJkh5ehaCN</t>
  </si>
  <si>
    <t>NHl9jGJkh5ehaCN</t>
  </si>
  <si>
    <t>コンテンポラリー</t>
  </si>
  <si>
    <t>NHlKCGJkh5ehaCN</t>
  </si>
  <si>
    <t>NHm9MGJkh5ehaCN</t>
  </si>
  <si>
    <t>NHnUwGJkh5ehaCN</t>
  </si>
  <si>
    <t>NHyvyGJkh5ehaCN</t>
  </si>
  <si>
    <t>NI0vFGJkh5ehaCN</t>
  </si>
  <si>
    <t>NI5goGJkh5ehaCN</t>
  </si>
  <si>
    <t>NI7amGJkh5ehaCN</t>
  </si>
  <si>
    <t>NIAIiGJkh5ehaCN</t>
  </si>
  <si>
    <t>NIC6LGJkh5ehaCN</t>
  </si>
  <si>
    <t>NINpKGJkh5ehaCN</t>
  </si>
  <si>
    <t>NIQURGJkh5ehaCN</t>
  </si>
  <si>
    <t>NITUAGJkh5ehaCN</t>
  </si>
  <si>
    <t>NITdgGJkh5ehaCN</t>
  </si>
  <si>
    <t>NIgJZGJkh5ehaCN</t>
  </si>
  <si>
    <t>NIi5fGJkh5ehaCN</t>
  </si>
  <si>
    <t>NIiHVGJkh5ehaCN</t>
  </si>
  <si>
    <t>NIsN5GJkh5ehaCN</t>
  </si>
  <si>
    <t>NIsy4GJkh5ehaCN</t>
  </si>
  <si>
    <t>NJ9zRGJkh5ehaCN</t>
  </si>
  <si>
    <t>NJYfQGJkh5ehaCN</t>
  </si>
  <si>
    <t>NJYrTGJkh5ehaCN</t>
  </si>
  <si>
    <t>NJshlGJkh5ehaCN</t>
  </si>
  <si>
    <t>NJyn6GJkh5ehaCN</t>
  </si>
  <si>
    <t>NKU8cGJkh5ehaCN</t>
  </si>
  <si>
    <t>NKYffGJkh5ehaCN</t>
  </si>
  <si>
    <t>NKYjIGJkh5ehaCN</t>
  </si>
  <si>
    <t>NKZzFGJkh5ehaCN</t>
  </si>
  <si>
    <t>NKt5nGJkh5ehaCN</t>
  </si>
  <si>
    <t>NL4wkGJkh5ehaCN</t>
  </si>
  <si>
    <t>NLPzrGJkh5ehaCN</t>
  </si>
  <si>
    <t>NLQAQGJkh5ehaCN</t>
  </si>
  <si>
    <t>NLS3xGJkh5ehaCN</t>
  </si>
  <si>
    <t>NLYPXGJkh5ehaCN</t>
  </si>
  <si>
    <t>NLcPJGJkh5ehaCN</t>
  </si>
  <si>
    <t>NLe5vGJkh5ehaCN</t>
  </si>
  <si>
    <t>NLeG0GJkh5ehaCN</t>
  </si>
  <si>
    <t>NLf0TGJkh5ehaCN</t>
  </si>
  <si>
    <t>NLi3gGJkh5ehaCN</t>
  </si>
  <si>
    <t>NLo7uGJkh5ehaCN</t>
  </si>
  <si>
    <t>NLoJ4GJkh5ehaCN</t>
  </si>
  <si>
    <t>NLoOwGJkh5ehaCN</t>
  </si>
  <si>
    <t>NLjjgGJkh5ehaCN</t>
  </si>
  <si>
    <t>NM13TGJkh5ehaCN</t>
  </si>
  <si>
    <t>NM2EWGJkh5ehaCN</t>
  </si>
  <si>
    <t>NM6v0GJkh5ehaCN</t>
  </si>
  <si>
    <t>NM7nVGJkh5ehaCN</t>
  </si>
  <si>
    <t>NMAukGJkh5ehaCN</t>
  </si>
  <si>
    <t>NMQPGGJkh5ehaCN</t>
  </si>
  <si>
    <t>NMQqxGJkh5ehaCN</t>
  </si>
  <si>
    <t>NMQkeGJkh5ehaCN</t>
  </si>
  <si>
    <t>NMQyfGJkh5ehaCN</t>
  </si>
  <si>
    <t>NMR92GJkh5ehaCN</t>
  </si>
  <si>
    <t>NMTZJGJkh5ehaCN</t>
  </si>
  <si>
    <t>NMTjpGJkh5ehaCN</t>
  </si>
  <si>
    <t>NMXSkGJkh5ehaCN</t>
  </si>
  <si>
    <t>NMXglGJkh5ehaCN</t>
  </si>
  <si>
    <t>NMXoBGJkh5ehaCN</t>
  </si>
  <si>
    <t>NMj5lGJkh5ehaCN</t>
  </si>
  <si>
    <t>NMtvaGJkh5ehaCN</t>
  </si>
  <si>
    <t>NN0nVGJkh5ehaCN</t>
  </si>
  <si>
    <t>NN10NGJkh5ehaCN</t>
  </si>
  <si>
    <t>NNDrmGJkh5ehaCN</t>
  </si>
  <si>
    <t>NNEDbGJkh5ehaCN</t>
  </si>
  <si>
    <t>NNGC5GJkh5ehaCN</t>
  </si>
  <si>
    <t>NNGCtGJkh5ehaCN</t>
  </si>
  <si>
    <t>NOA9yGJkh5ehaCN</t>
  </si>
  <si>
    <t>NOsmjGJkh5ehaCN</t>
  </si>
  <si>
    <t>NP191GJkh5ehaCN</t>
  </si>
  <si>
    <t>NP4EgGJkh5ehaCN</t>
  </si>
  <si>
    <t>NPIALGJkh5ehaCN</t>
  </si>
  <si>
    <t>NPKvrGJkh5ehaCN</t>
  </si>
  <si>
    <t>NPMYbGJkh5ehaCN</t>
  </si>
  <si>
    <t>NPMdiGJkh5ehaCN</t>
  </si>
  <si>
    <t>0</t>
  </si>
  <si>
    <t>247-0063</t>
    <phoneticPr fontId="3"/>
  </si>
  <si>
    <t>225-0012</t>
    <phoneticPr fontId="3"/>
  </si>
  <si>
    <t>241-0821</t>
    <phoneticPr fontId="3"/>
  </si>
  <si>
    <t>211-0016</t>
    <phoneticPr fontId="3"/>
  </si>
  <si>
    <t>デパルクバレエスクール</t>
    <phoneticPr fontId="3"/>
  </si>
  <si>
    <t>デパルクバレエスクール</t>
    <phoneticPr fontId="3"/>
  </si>
  <si>
    <t>横浜8/23</t>
  </si>
  <si>
    <t>福田　珂歩</t>
    <phoneticPr fontId="3"/>
  </si>
  <si>
    <t>ふくだかほ</t>
    <phoneticPr fontId="3"/>
  </si>
  <si>
    <t>コンテンポラリー|</t>
  </si>
  <si>
    <t>ユートピア</t>
  </si>
  <si>
    <t>ユートピア</t>
    <phoneticPr fontId="3"/>
  </si>
  <si>
    <t>愛智伸江</t>
    <phoneticPr fontId="3"/>
  </si>
  <si>
    <t>contact@chicoballetacademy.jp</t>
    <phoneticPr fontId="3"/>
  </si>
  <si>
    <t>世田谷区世田谷1丁目</t>
  </si>
  <si>
    <t>25-2 ルモンドB1-0</t>
  </si>
  <si>
    <t>reiko760419@gmail.com</t>
  </si>
  <si>
    <t>329-4216</t>
  </si>
  <si>
    <t>329-4216</t>
    <phoneticPr fontId="3"/>
  </si>
  <si>
    <t>栃木県</t>
    <rPh sb="0" eb="3">
      <t>トチギケン</t>
    </rPh>
    <phoneticPr fontId="3"/>
  </si>
  <si>
    <t>足利市迫町</t>
    <rPh sb="0" eb="3">
      <t>アシカガシ</t>
    </rPh>
    <rPh sb="3" eb="5">
      <t>ハサマチョウ</t>
    </rPh>
    <phoneticPr fontId="3"/>
  </si>
  <si>
    <t>フリー</t>
    <phoneticPr fontId="3"/>
  </si>
  <si>
    <t>first light〜薄明の中で〜</t>
  </si>
  <si>
    <t>first light〜薄明の中で〜</t>
    <phoneticPr fontId="3"/>
  </si>
  <si>
    <t xml:space="preserve"> 沼口賢一、平多理恵子</t>
  </si>
  <si>
    <t>平澤　愛舞</t>
    <phoneticPr fontId="3"/>
  </si>
  <si>
    <t>平澤　望愛</t>
    <phoneticPr fontId="3"/>
  </si>
  <si>
    <t>平澤愛舞　平澤望愛</t>
    <phoneticPr fontId="3"/>
  </si>
  <si>
    <t>48「エスメラルダ」ダイアナ･遅め</t>
    <phoneticPr fontId="3"/>
  </si>
  <si>
    <t>須田　睦深</t>
    <phoneticPr fontId="3"/>
  </si>
  <si>
    <t>田中　麻琴</t>
  </si>
  <si>
    <t>190「ファラオの娘」･遅め</t>
    <phoneticPr fontId="3"/>
  </si>
  <si>
    <t>欠場</t>
    <rPh sb="0" eb="2">
      <t>ケツジョウ</t>
    </rPh>
    <phoneticPr fontId="3"/>
  </si>
  <si>
    <t>hiroko.kiss.777@gmail.com</t>
    <phoneticPr fontId="3"/>
  </si>
  <si>
    <t>sp.momoka@gmail.com</t>
    <phoneticPr fontId="3"/>
  </si>
  <si>
    <t>榎本浩子</t>
    <phoneticPr fontId="3"/>
  </si>
  <si>
    <r>
      <t>ほそ</t>
    </r>
    <r>
      <rPr>
        <sz val="10"/>
        <color rgb="FFFF0000"/>
        <rFont val="ＭＳ Ｐゴシック"/>
        <family val="3"/>
        <charset val="128"/>
      </rPr>
      <t>か</t>
    </r>
    <r>
      <rPr>
        <sz val="10"/>
        <color theme="1"/>
        <rFont val="ＭＳ Ｐゴシック"/>
        <family val="3"/>
        <charset val="128"/>
      </rPr>
      <t>いいちか</t>
    </r>
    <phoneticPr fontId="3"/>
  </si>
  <si>
    <t>NNx9uGJkh5ehaCN</t>
    <phoneticPr fontId="3"/>
  </si>
  <si>
    <t>和田　唯花</t>
    <rPh sb="0" eb="2">
      <t>ワダ</t>
    </rPh>
    <rPh sb="3" eb="4">
      <t>ユイ</t>
    </rPh>
    <rPh sb="4" eb="5">
      <t>ハナ</t>
    </rPh>
    <phoneticPr fontId="3"/>
  </si>
  <si>
    <t>稲島 琴</t>
  </si>
  <si>
    <t>沖本 絵茉</t>
  </si>
  <si>
    <t>大澤 明莉</t>
  </si>
  <si>
    <t>新矢 佳歩</t>
  </si>
  <si>
    <t>古口 陽菜</t>
  </si>
  <si>
    <t>河村 南</t>
  </si>
  <si>
    <t>八戸 ひなた</t>
  </si>
  <si>
    <t>安東 凛香</t>
  </si>
  <si>
    <t>齋藤 朱里</t>
  </si>
  <si>
    <t>押本 紗依</t>
  </si>
  <si>
    <t>田中 希美</t>
  </si>
  <si>
    <t>小安 楓</t>
  </si>
  <si>
    <t>長田 花緒</t>
    <rPh sb="0" eb="2">
      <t>オサダ</t>
    </rPh>
    <rPh sb="3" eb="4">
      <t>カ</t>
    </rPh>
    <rPh sb="4" eb="5">
      <t>オ</t>
    </rPh>
    <phoneticPr fontId="3"/>
  </si>
  <si>
    <t>忍足 藍</t>
  </si>
  <si>
    <t>歌村 沙彩</t>
  </si>
  <si>
    <t>長谷部 朝咲</t>
  </si>
  <si>
    <t>大森 美結</t>
  </si>
  <si>
    <t>伊藤 芽</t>
  </si>
  <si>
    <t>脊黒 比呂</t>
  </si>
  <si>
    <t>篠原 櫻子</t>
  </si>
  <si>
    <t>狹間 朔</t>
  </si>
  <si>
    <t>内海 凛音</t>
    <rPh sb="0" eb="2">
      <t>ウツミ</t>
    </rPh>
    <rPh sb="3" eb="4">
      <t>リン</t>
    </rPh>
    <rPh sb="4" eb="5">
      <t>オト</t>
    </rPh>
    <phoneticPr fontId="3"/>
  </si>
  <si>
    <t>細貝 苺華</t>
    <rPh sb="0" eb="2">
      <t>ホソガイ</t>
    </rPh>
    <rPh sb="3" eb="4">
      <t>イチゴ</t>
    </rPh>
    <rPh sb="4" eb="5">
      <t>ハナ</t>
    </rPh>
    <phoneticPr fontId="3"/>
  </si>
  <si>
    <t>國井 結渚</t>
  </si>
  <si>
    <t>和知 茉里依</t>
  </si>
  <si>
    <t>三浦 向日葵</t>
  </si>
  <si>
    <t>中林 怜愛</t>
    <rPh sb="0" eb="2">
      <t>ナカバヤシ</t>
    </rPh>
    <rPh sb="3" eb="4">
      <t>レイ</t>
    </rPh>
    <rPh sb="4" eb="5">
      <t>アイ</t>
    </rPh>
    <phoneticPr fontId="3"/>
  </si>
  <si>
    <t>後藤 結菜</t>
  </si>
  <si>
    <t>薮下 葵</t>
  </si>
  <si>
    <t>関本 有希子</t>
  </si>
  <si>
    <t>黒木 まゆら</t>
  </si>
  <si>
    <t>飯島 夢</t>
  </si>
  <si>
    <t>佐藤 たくみ</t>
  </si>
  <si>
    <t>平田 梓陽</t>
    <rPh sb="0" eb="2">
      <t>ヒラタ</t>
    </rPh>
    <rPh sb="3" eb="4">
      <t>アズサ</t>
    </rPh>
    <rPh sb="4" eb="5">
      <t>ハル</t>
    </rPh>
    <phoneticPr fontId="3"/>
  </si>
  <si>
    <t>宮島 璃</t>
  </si>
  <si>
    <t>中村 果愛</t>
  </si>
  <si>
    <t>藤田 海美</t>
  </si>
  <si>
    <t>森岡 六花</t>
  </si>
  <si>
    <t>桑田 葵</t>
  </si>
  <si>
    <t>小林 陽菜</t>
    <rPh sb="0" eb="2">
      <t>コバヤシ</t>
    </rPh>
    <rPh sb="3" eb="4">
      <t>ヒ</t>
    </rPh>
    <rPh sb="4" eb="5">
      <t>ナ</t>
    </rPh>
    <phoneticPr fontId="3"/>
  </si>
  <si>
    <t>富永 陽菜</t>
  </si>
  <si>
    <t>古田 理美子</t>
  </si>
  <si>
    <t>高瀬 夏怜</t>
  </si>
  <si>
    <t>丹羽 美由那</t>
  </si>
  <si>
    <t>前田 藍</t>
  </si>
  <si>
    <t>笠原 文夏</t>
  </si>
  <si>
    <t>小安 樹</t>
  </si>
  <si>
    <t>阿部 莞治</t>
  </si>
  <si>
    <t>中村 珠</t>
  </si>
  <si>
    <t>菊池 風香</t>
    <rPh sb="0" eb="2">
      <t>キクチ</t>
    </rPh>
    <rPh sb="3" eb="5">
      <t>フウカ</t>
    </rPh>
    <phoneticPr fontId="3"/>
  </si>
  <si>
    <t>来住野 日和</t>
  </si>
  <si>
    <t>加藤 綺峰</t>
    <rPh sb="0" eb="2">
      <t>カトウ</t>
    </rPh>
    <rPh sb="3" eb="4">
      <t>アヤ</t>
    </rPh>
    <rPh sb="4" eb="5">
      <t>ミネ</t>
    </rPh>
    <phoneticPr fontId="3"/>
  </si>
  <si>
    <t>西村 紫</t>
    <rPh sb="0" eb="2">
      <t>ニシムラ</t>
    </rPh>
    <rPh sb="3" eb="4">
      <t>ムラサキ</t>
    </rPh>
    <phoneticPr fontId="3"/>
  </si>
  <si>
    <t>小池 なつき</t>
  </si>
  <si>
    <t>関 彩乃</t>
  </si>
  <si>
    <t>根上 莉歩</t>
    <rPh sb="0" eb="2">
      <t>ネガミ</t>
    </rPh>
    <rPh sb="3" eb="5">
      <t>リホ</t>
    </rPh>
    <phoneticPr fontId="3"/>
  </si>
  <si>
    <t>林 凛香</t>
  </si>
  <si>
    <t>山田 咲空</t>
  </si>
  <si>
    <t>今井 楓子</t>
  </si>
  <si>
    <t>小野 美陽</t>
    <rPh sb="0" eb="2">
      <t>オノ</t>
    </rPh>
    <rPh sb="3" eb="5">
      <t>ミハル</t>
    </rPh>
    <phoneticPr fontId="3"/>
  </si>
  <si>
    <t>平野 郷葉</t>
  </si>
  <si>
    <t>栗林 弓乃</t>
  </si>
  <si>
    <t>和田 華英</t>
    <rPh sb="0" eb="2">
      <t>ワダ</t>
    </rPh>
    <rPh sb="3" eb="4">
      <t>ハナ</t>
    </rPh>
    <rPh sb="4" eb="5">
      <t>エイ</t>
    </rPh>
    <phoneticPr fontId="3"/>
  </si>
  <si>
    <t>小澤 和香</t>
  </si>
  <si>
    <t>藤野 乎鼓</t>
  </si>
  <si>
    <t>都筑 彩芭</t>
  </si>
  <si>
    <t>猿田 ひかり</t>
  </si>
  <si>
    <t>福岡 由宇菜</t>
  </si>
  <si>
    <t>千葉 夏葵</t>
  </si>
  <si>
    <t>小柳 麻妃</t>
  </si>
  <si>
    <t>平林 紗奈</t>
  </si>
  <si>
    <t>髙藤 くれあ</t>
  </si>
  <si>
    <t>倉戸 杏</t>
  </si>
  <si>
    <t>石垣 澄怜</t>
  </si>
  <si>
    <t>中村 碧</t>
  </si>
  <si>
    <t>有馬 愛未瑠</t>
  </si>
  <si>
    <t>畠山 姫璃</t>
  </si>
  <si>
    <t>篠原 愛茉</t>
  </si>
  <si>
    <t>山下 凜</t>
    <rPh sb="3" eb="4">
      <t>リン</t>
    </rPh>
    <phoneticPr fontId="3"/>
  </si>
  <si>
    <t>福田 莉乃</t>
  </si>
  <si>
    <t>大塚 るな</t>
  </si>
  <si>
    <t>川上 凜那</t>
    <rPh sb="3" eb="4">
      <t>リン</t>
    </rPh>
    <phoneticPr fontId="3"/>
  </si>
  <si>
    <t>松原 愛珠</t>
  </si>
  <si>
    <t>賀川 怜南</t>
  </si>
  <si>
    <t>津田 美晴</t>
  </si>
  <si>
    <t>北詰 美聡</t>
  </si>
  <si>
    <t>前田 瑛舞</t>
  </si>
  <si>
    <t>高山 恵美礼</t>
  </si>
  <si>
    <t>杉本 杜々香</t>
  </si>
  <si>
    <t>眞船 恵麻</t>
  </si>
  <si>
    <t>岩城 蘭</t>
  </si>
  <si>
    <t>高橋 杏</t>
  </si>
  <si>
    <t>西岡 和奏</t>
  </si>
  <si>
    <t>盛岡 紗良</t>
  </si>
  <si>
    <t>橋本 愛梨</t>
    <rPh sb="3" eb="4">
      <t>アイ</t>
    </rPh>
    <rPh sb="4" eb="5">
      <t>ナシ</t>
    </rPh>
    <phoneticPr fontId="3"/>
  </si>
  <si>
    <t>勝根 実結</t>
  </si>
  <si>
    <t>佐々木 優菜</t>
  </si>
  <si>
    <t>梁瀬 菫</t>
  </si>
  <si>
    <t>宮野 友花</t>
  </si>
  <si>
    <t>安達 桜子</t>
  </si>
  <si>
    <t>嶋田 麻陽</t>
    <rPh sb="0" eb="2">
      <t>シマダ</t>
    </rPh>
    <rPh sb="3" eb="4">
      <t>アサ</t>
    </rPh>
    <rPh sb="4" eb="5">
      <t>ヒ</t>
    </rPh>
    <phoneticPr fontId="3"/>
  </si>
  <si>
    <t>林 由月希</t>
  </si>
  <si>
    <t>岩井田 茉莉</t>
  </si>
  <si>
    <t>佐藤 晴香</t>
  </si>
  <si>
    <t>古川 芽</t>
  </si>
  <si>
    <t>渡部 乃々香</t>
  </si>
  <si>
    <t>押田 花</t>
  </si>
  <si>
    <t>山﨑 梨紗</t>
  </si>
  <si>
    <t>安西 凜桜</t>
  </si>
  <si>
    <t>飯田 晴香</t>
  </si>
  <si>
    <t>熊谷 咲良</t>
  </si>
  <si>
    <t>丸山 隆希</t>
    <rPh sb="0" eb="2">
      <t>マルヤマ</t>
    </rPh>
    <rPh sb="3" eb="5">
      <t>リュウキ</t>
    </rPh>
    <phoneticPr fontId="3"/>
  </si>
  <si>
    <t>山田 和佳</t>
  </si>
  <si>
    <t>廣田 湊</t>
  </si>
  <si>
    <t>西城 有紗</t>
  </si>
  <si>
    <t>小田 明果</t>
  </si>
  <si>
    <t>坂田 春香</t>
  </si>
  <si>
    <t>佐藤 大倫</t>
  </si>
  <si>
    <t>太田 すみれ</t>
  </si>
  <si>
    <t>宮澤 杏樹</t>
  </si>
  <si>
    <t>山根 夕依</t>
  </si>
  <si>
    <t>遅野井 結</t>
  </si>
  <si>
    <t>浅野目 愛梨</t>
  </si>
  <si>
    <t>澤 妃奈乃</t>
  </si>
  <si>
    <t>須山 莉菜</t>
  </si>
  <si>
    <t>藤田 結衣</t>
  </si>
  <si>
    <t>渡辺 帆乃花</t>
  </si>
  <si>
    <t>鈴木 咲帆</t>
  </si>
  <si>
    <t>山田 葉月</t>
  </si>
  <si>
    <t>細川 空佳</t>
  </si>
  <si>
    <t>玉置 絢音</t>
  </si>
  <si>
    <t>細谷 奈穂</t>
  </si>
  <si>
    <t>齋藤 璃乙</t>
  </si>
  <si>
    <t>河本 果撫</t>
  </si>
  <si>
    <t>石井 葉月</t>
  </si>
  <si>
    <t>宮原 帆那</t>
  </si>
  <si>
    <t>宮澤 寿莉</t>
  </si>
  <si>
    <t>堀 千尋</t>
  </si>
  <si>
    <t>数馬 聖音</t>
  </si>
  <si>
    <t>佐藤 優歩</t>
  </si>
  <si>
    <t>田村 恵梛</t>
  </si>
  <si>
    <t>浅田 祥子</t>
  </si>
  <si>
    <t>丸山 佳乃</t>
    <rPh sb="0" eb="2">
      <t>マルヤマ</t>
    </rPh>
    <rPh sb="3" eb="4">
      <t>カ</t>
    </rPh>
    <rPh sb="4" eb="5">
      <t>ノ</t>
    </rPh>
    <phoneticPr fontId="3"/>
  </si>
  <si>
    <t>坂東 怜</t>
  </si>
  <si>
    <t>小林 志歩</t>
  </si>
  <si>
    <t>佐伯 凜乃</t>
  </si>
  <si>
    <t>川鍋 果楓</t>
  </si>
  <si>
    <t>瀬戸川 穂</t>
  </si>
  <si>
    <t>舟山 凛</t>
  </si>
  <si>
    <t>宮本 さくら</t>
  </si>
  <si>
    <t>小泉 美優香</t>
  </si>
  <si>
    <t>金井 愛莉</t>
  </si>
  <si>
    <t>井内 暁陸</t>
  </si>
  <si>
    <t>大川 唯莉</t>
  </si>
  <si>
    <t>森 真緒美</t>
  </si>
  <si>
    <t>武藤 美咲</t>
  </si>
  <si>
    <t>谷藤 桜</t>
  </si>
  <si>
    <t>上森 琴夏</t>
  </si>
  <si>
    <t>上竹 華芽</t>
  </si>
  <si>
    <t>利根 さくら</t>
  </si>
  <si>
    <t>浅田 良舞</t>
  </si>
  <si>
    <t>服部 二葉</t>
  </si>
  <si>
    <t>橋本 美礼</t>
  </si>
  <si>
    <t>斎藤 朱里</t>
  </si>
  <si>
    <t>木崎 瑚夏</t>
  </si>
  <si>
    <t>田中 風琴</t>
    <rPh sb="3" eb="4">
      <t>カゼ</t>
    </rPh>
    <rPh sb="4" eb="5">
      <t>コト</t>
    </rPh>
    <phoneticPr fontId="3"/>
  </si>
  <si>
    <t>細野 咲</t>
  </si>
  <si>
    <t>小曽根 芽衣</t>
  </si>
  <si>
    <t>河津 紗枝</t>
  </si>
  <si>
    <t>末吉 萌々華</t>
  </si>
  <si>
    <t>内田 友惟</t>
  </si>
  <si>
    <t>山下 美音</t>
  </si>
  <si>
    <t>セドラティ 咲良</t>
  </si>
  <si>
    <t>荒井 咲優</t>
  </si>
  <si>
    <t>福田 珂歩</t>
  </si>
  <si>
    <t>川添 柚李</t>
  </si>
  <si>
    <t>井上 綾乃</t>
  </si>
  <si>
    <t>川田 紗世</t>
  </si>
  <si>
    <t>押田 百々花</t>
  </si>
  <si>
    <t>木村 実愛</t>
  </si>
  <si>
    <t>石田 凛</t>
  </si>
  <si>
    <t>永田 結愛</t>
  </si>
  <si>
    <t>松本 妃央</t>
  </si>
  <si>
    <t>柿沼 咲幸キアラ</t>
  </si>
  <si>
    <t>青柳 瑠夏</t>
  </si>
  <si>
    <t>藤田 紗奈</t>
  </si>
  <si>
    <t>妹尾 咲来</t>
  </si>
  <si>
    <t>桐山 千歳</t>
  </si>
  <si>
    <t>栗原 音空</t>
  </si>
  <si>
    <t>渡辺 萌叶</t>
  </si>
  <si>
    <t>富澤 依央莉</t>
  </si>
  <si>
    <t>笹岡 凛乃</t>
  </si>
  <si>
    <t>山崎 百羽</t>
  </si>
  <si>
    <t>土屋 花奈</t>
  </si>
  <si>
    <t>山田 海莉</t>
  </si>
  <si>
    <t>田中 麻琴</t>
  </si>
  <si>
    <t>白石 実友菜</t>
  </si>
  <si>
    <t>坂田 麻理愛</t>
  </si>
  <si>
    <t>瀬戸 美月</t>
  </si>
  <si>
    <t>川島 はな</t>
  </si>
  <si>
    <t>宮坂 若奈</t>
  </si>
  <si>
    <t>中山 小夏</t>
  </si>
  <si>
    <t>渡辺 すみれ</t>
  </si>
  <si>
    <t>寺村 文莉</t>
  </si>
  <si>
    <t>湯口 愛菜</t>
  </si>
  <si>
    <t>赤城 和葉</t>
  </si>
  <si>
    <t>土本 理紗子</t>
  </si>
  <si>
    <t>和田 唯花</t>
    <rPh sb="0" eb="2">
      <t>ワダ</t>
    </rPh>
    <rPh sb="3" eb="4">
      <t>ユイ</t>
    </rPh>
    <rPh sb="4" eb="5">
      <t>ハナ</t>
    </rPh>
    <phoneticPr fontId="3"/>
  </si>
  <si>
    <t>小川 更紗</t>
  </si>
  <si>
    <t>笹岡 くるみ</t>
  </si>
  <si>
    <t>本多 花乃音</t>
    <rPh sb="0" eb="1">
      <t>ホン</t>
    </rPh>
    <rPh sb="1" eb="2">
      <t>オオ</t>
    </rPh>
    <rPh sb="3" eb="4">
      <t>カ</t>
    </rPh>
    <rPh sb="4" eb="5">
      <t>ノ</t>
    </rPh>
    <rPh sb="5" eb="6">
      <t>オト</t>
    </rPh>
    <phoneticPr fontId="3"/>
  </si>
  <si>
    <t>伊藤 心萌</t>
  </si>
  <si>
    <t>島﨑 優真</t>
  </si>
  <si>
    <t>當銀 蘭</t>
  </si>
  <si>
    <t>竹内 力斗</t>
  </si>
  <si>
    <t>鈴木 美緒</t>
  </si>
  <si>
    <t>市川 ひなた</t>
  </si>
  <si>
    <t>阿部 友香</t>
  </si>
  <si>
    <t>野中 重</t>
  </si>
  <si>
    <t>中口 心裕</t>
  </si>
  <si>
    <t>植村 まお</t>
  </si>
  <si>
    <t>沖 未来</t>
  </si>
  <si>
    <t>渡辺 夢七</t>
  </si>
  <si>
    <t>野口 碧乃</t>
  </si>
  <si>
    <t>安藤 リアナ</t>
  </si>
  <si>
    <t>赤城 優希</t>
  </si>
  <si>
    <t>武田 紗和</t>
  </si>
  <si>
    <t>木村 友紀子</t>
  </si>
  <si>
    <t>渡邉 杏奈</t>
  </si>
  <si>
    <t>原田 芭菜子</t>
  </si>
  <si>
    <t>近藤 建太郎</t>
  </si>
  <si>
    <t>平澤 愛舞</t>
  </si>
  <si>
    <t>谷地 香寿実</t>
  </si>
  <si>
    <t>齋藤 咲夏</t>
  </si>
  <si>
    <t>井上 いろは</t>
  </si>
  <si>
    <t>山本 真悠子</t>
  </si>
  <si>
    <t>堀内 文音</t>
  </si>
  <si>
    <t>平澤 望愛</t>
  </si>
  <si>
    <t>朝倉 未夕</t>
    <rPh sb="3" eb="4">
      <t>ミ</t>
    </rPh>
    <rPh sb="4" eb="5">
      <t>ユウ</t>
    </rPh>
    <phoneticPr fontId="3"/>
  </si>
  <si>
    <t>小谷 百香</t>
  </si>
  <si>
    <t>渡邉 英恵</t>
  </si>
  <si>
    <t>松村 祥佳</t>
  </si>
  <si>
    <t>須田 睦深</t>
  </si>
  <si>
    <t>｢海賊｣オダリスクC･遅め</t>
  </si>
  <si>
    <t>186｢海賊｣オダリスクC･遅め</t>
  </si>
  <si>
    <t>｢眠れる森の美女｣カナリアの精･遅め</t>
  </si>
  <si>
    <t>62｢眠れる森の美女｣カナリアの精･遅め</t>
  </si>
  <si>
    <t>｢フェアリードール｣妖精人形･早め</t>
  </si>
  <si>
    <t>171｢フェアリードール｣妖精人形･早め</t>
  </si>
  <si>
    <t>｢ジゼル｣ペザント男性･早め</t>
  </si>
  <si>
    <t>69｢ジゼル｣ペザント男性･早め</t>
  </si>
  <si>
    <t>｢ファラオの娘｣･遅め</t>
  </si>
  <si>
    <t>190｢ファラオの娘｣･遅め</t>
  </si>
  <si>
    <t>｢パキータ｣エトワール･遅め</t>
  </si>
  <si>
    <t>56｢パキータ｣エトワール･遅め</t>
  </si>
  <si>
    <t>｢エスメラルダ｣ダイアナ･遅め</t>
  </si>
  <si>
    <t>48｢エスメラルダ｣ダイアナ･遅め</t>
  </si>
  <si>
    <t>｢眠れる森の美女｣フロリナ王女･遅め</t>
  </si>
  <si>
    <t>8 ｢眠れる森の美女｣フロリナ王女･遅め</t>
  </si>
  <si>
    <t>｢眠れる森の美女｣フロリナ王女･早め</t>
  </si>
  <si>
    <t>7 ｢眠れる森の美女｣フロリナ王女･早め</t>
  </si>
  <si>
    <t>8｢眠れる森の美女｣フロリナ王女･遅め</t>
  </si>
  <si>
    <t>｢ドン･キホーテ｣キューピッド･遅め</t>
  </si>
  <si>
    <t>2 ｢ドン･キホーテ｣キューピッド･遅め</t>
  </si>
  <si>
    <t>62 ｢眠れる森の美女｣カナリアの精･遅め</t>
  </si>
  <si>
    <t>｢パキータ｣パ･ド･トロワ男性･遅め</t>
  </si>
  <si>
    <t>156 ｢パキータ｣パ･ド･トロワ男性･遅め</t>
  </si>
  <si>
    <t>｢ラ･フィユ･マル･ガルデ｣リーズ･遅め</t>
  </si>
  <si>
    <t>16 ｢ラ･フィユ･マル･ガルデ｣リーズ･遅め</t>
  </si>
  <si>
    <t>｢アルレキナーダ｣･遅め</t>
  </si>
  <si>
    <t>170 ｢アルレキナーダ｣･遅め</t>
  </si>
  <si>
    <t>｢眠れる森の美女｣リラの精･遅め</t>
  </si>
  <si>
    <t>60 ｢眠れる森の美女｣リラの精･遅め</t>
  </si>
  <si>
    <t>｢ラ･バヤデール｣幻影の場ソリストの第2･遅め</t>
  </si>
  <si>
    <t>118 ｢ラ･バヤデール｣幻影の場ソリストの第2･遅め</t>
  </si>
  <si>
    <t>｢ラ･バヤデール｣ガムザッティ･遅め</t>
  </si>
  <si>
    <t>14 ｢ラ･バヤデール｣ガムザッティ･遅め</t>
  </si>
  <si>
    <t>186 ｢海賊｣オダリスクC･遅め</t>
  </si>
  <si>
    <t>バレエシューズ小学1･2年の部</t>
  </si>
  <si>
    <t>｢パキータ｣ソリストＣ･遅め</t>
  </si>
  <si>
    <t>136 ｢パキータ｣ソリストＣ･遅め</t>
  </si>
  <si>
    <t>バレエシューズ小学3･4年の部</t>
  </si>
  <si>
    <t>171 ｢フェアリードール｣妖精人形･早め</t>
  </si>
  <si>
    <t>｢眠れる森の美女｣トネリコの精･遅め</t>
  </si>
  <si>
    <t>130 ｢眠れる森の美女｣トネリコの精･遅め</t>
  </si>
  <si>
    <t>｢タリスマン｣･遅め</t>
  </si>
  <si>
    <t>116 ｢タリスマン｣･遅め</t>
  </si>
  <si>
    <t>｢白鳥の湖｣ パ･ド･トロア第1･遅め</t>
  </si>
  <si>
    <t>34 ｢白鳥の湖｣ パ･ド･トロア第1･遅め</t>
  </si>
  <si>
    <t>｢パリの炎｣ジャンヌ･遅め</t>
  </si>
  <si>
    <t>24 ｢パリの炎｣ジャンヌ･遅め</t>
  </si>
  <si>
    <t>｢ゼェンツァーノの花祭り｣･遅め</t>
  </si>
  <si>
    <t>30 ｢ゼェンツァーノの花祭り｣･遅め</t>
  </si>
  <si>
    <t>24｢パリの炎｣ジャンヌ･遅め</t>
  </si>
  <si>
    <t>｢フェアリードール｣妖精人形･遅め</t>
  </si>
  <si>
    <t>172 ｢フェアリードール｣妖精人形･遅め</t>
  </si>
  <si>
    <t>｢白鳥の湖｣ パ･ド･トロアの第2男性･早め</t>
  </si>
  <si>
    <t>75 ｢白鳥の湖｣ パ･ド･トロアの第2男性･早め</t>
  </si>
  <si>
    <t>｢白鳥の湖｣ パ･ド･トロア第1･早め</t>
  </si>
  <si>
    <t>33 ｢白鳥の湖｣ パ･ド･トロア第1･早め</t>
  </si>
  <si>
    <t>バレエシューズ小学5･6年の部</t>
  </si>
  <si>
    <t>｢パキータ｣ソリスト２･遅め</t>
  </si>
  <si>
    <t>52 ｢パキータ｣ソリスト２･遅め</t>
  </si>
  <si>
    <t>｢白鳥の湖｣ パ･ド･トロア第3･遅め</t>
  </si>
  <si>
    <t>36｢白鳥の湖｣ パ･ド･トロア第3･遅め</t>
  </si>
  <si>
    <t>小学4･5年の部</t>
  </si>
  <si>
    <t>｢白鳥の湖｣ パ･ド･トロアの第2男性･遅め</t>
  </si>
  <si>
    <t>76 ｢白鳥の湖｣ パ･ド･トロアの第2男性･遅め</t>
  </si>
  <si>
    <t>36 ｢白鳥の湖｣ パ･ド･トロア第3･遅め</t>
  </si>
  <si>
    <t>56 ｢パキータ｣エトワール･遅め</t>
  </si>
  <si>
    <t>｢ドン･キホーテ｣ドルシネア･遅め</t>
  </si>
  <si>
    <t>64 ｢ドン･キホーテ｣ドルシネア･遅め</t>
  </si>
  <si>
    <t>｢海賊｣オダリスクB･遅め</t>
  </si>
  <si>
    <t>184 ｢海賊｣オダリスクB･遅め</t>
  </si>
  <si>
    <t>｢ラ･バヤデール｣幻影の場ソリストの第3･早め</t>
  </si>
  <si>
    <t>119 ｢ラ･バヤデール｣幻影の場ソリストの第3･早め</t>
  </si>
  <si>
    <t>｢くるみ割り人形｣金平糖の精･遅め</t>
  </si>
  <si>
    <t>18 ｢くるみ割り人形｣金平糖の精･遅め</t>
  </si>
  <si>
    <t>｢ラ･バヤデール｣幻影の場ソリストの第3･遅め</t>
  </si>
  <si>
    <t>120 ｢ラ･バヤデール｣幻影の場ソリストの第3･遅め</t>
  </si>
  <si>
    <t>｢エスメラルダ｣タンバリン･遅め</t>
  </si>
  <si>
    <t>94 ｢エスメラルダ｣タンバリン･遅め</t>
  </si>
  <si>
    <t>190 ｢ファラオの娘｣･遅め</t>
  </si>
  <si>
    <t>｢ドン･キホーテ｣森の女王･遅め</t>
  </si>
  <si>
    <t>10 ｢ドン･キホーテ｣森の女王･遅め</t>
  </si>
  <si>
    <t>｢ドン･キホーテ｣森の女王･早め</t>
  </si>
  <si>
    <t>9 ｢ドン･キホーテ｣森の女王･早め</t>
  </si>
  <si>
    <t>｢ナポリ｣テレジナ･遅め</t>
  </si>
  <si>
    <t>176 ｢ナポリ｣テレジナ･遅め</t>
  </si>
  <si>
    <t>｢ジゼル｣ジゼル(第1幕より)･遅め</t>
  </si>
  <si>
    <t>22 ｢ジゼル｣ジゼル(第1幕より)･遅め</t>
  </si>
  <si>
    <t>作品名 (コンテンポラリーのみ)</t>
  </si>
  <si>
    <t>｢ジゼル｣ペザント(キーロフ版)･遅め</t>
  </si>
  <si>
    <t>20 ｢ジゼル｣ペザント(キーロフ版)･遅め</t>
  </si>
  <si>
    <t>｢ドン･キホーテ｣キトリ(第3幕)･遅め</t>
  </si>
  <si>
    <t>206｢ドン･キホーテ｣キトリ(第3幕)･遅め</t>
  </si>
  <si>
    <t>｢ジゼル｣ペザント(第２)男性･早め</t>
  </si>
  <si>
    <t>89 ｢ジゼル｣ペザント(第２)男性･早め</t>
  </si>
  <si>
    <t>｢ドン･キホーテ｣キトリ(第3幕)改訂版･遅め</t>
  </si>
  <si>
    <t>206｢ドン･キホーテ｣キトリ(第3幕)改訂版･遅め</t>
  </si>
  <si>
    <t>｢眠れる森の美女｣オーロラ姫(第3幕)･遅め</t>
  </si>
  <si>
    <t>26 ｢眠れる森の美女｣オーロラ姫(第3幕)･遅め</t>
  </si>
  <si>
    <t>20｢ジゼル｣ペザント(キーロフ版)･遅め</t>
  </si>
  <si>
    <t>｢ジゼル｣ペザント(キーロフ版)･早め</t>
  </si>
  <si>
    <t>19 ｢ジゼル｣ペザント(キーロフ版)･早め</t>
  </si>
  <si>
    <t>｢眠れる森の美女｣宝石(第3幕)･遅め</t>
  </si>
  <si>
    <t>42 ｢眠れる森の美女｣宝石(第3幕)･遅め</t>
  </si>
  <si>
    <t>｢コッペリア｣スワニルダのワルツ(第1幕)･遅め</t>
  </si>
  <si>
    <t>166｢コッペリア｣スワニルダのワルツ(第1幕)･遅め</t>
  </si>
  <si>
    <t>166 ｢コッペリア｣スワニルダのワルツ(第1幕)･遅め</t>
  </si>
  <si>
    <t>｢海賊｣(パキータ)･遅め</t>
  </si>
  <si>
    <t>12 ｢海賊｣(パキータ)･遅め</t>
  </si>
  <si>
    <t>｢眠れる森の美女｣オーロラ姫(第1幕)･予選専用曲･遅め</t>
  </si>
  <si>
    <t>160 ｢眠れる森の美女｣オーロラ姫(第1幕)･予選専用曲･遅め</t>
  </si>
  <si>
    <t>｢コッペリア｣スワニルダ(第3幕)･遅め</t>
  </si>
  <si>
    <t>44 ｢コッペリア｣スワニルダ(第3幕)･遅め</t>
  </si>
  <si>
    <t>｢コッペリア｣フランツ( 第3幕)･早め</t>
  </si>
  <si>
    <t>81 ｢コッペリア｣フランツ( 第3幕)･早め</t>
  </si>
  <si>
    <t>｢サタネラ｣(改訂版)･早め</t>
  </si>
  <si>
    <t>103 ｢サタネラ｣(改訂版)･早め</t>
  </si>
  <si>
    <t>｢ライモンダ｣ライモンダ(第1幕)･遅め</t>
  </si>
  <si>
    <t>6 ｢ライモンダ｣ライモンダ(第1幕)･遅め</t>
  </si>
  <si>
    <t>｢ライモンダ｣(第2幕夢の景)･遅め</t>
  </si>
  <si>
    <t>174 ｢ライモンダ｣(第2幕夢の景)･遅め</t>
  </si>
  <si>
    <t>｢コッペリア｣スワニルダ(第3幕)･早め</t>
  </si>
  <si>
    <t>43 ｢コッペリア｣スワニルダ(第3幕)･早め</t>
  </si>
  <si>
    <t>｢サタネラ｣(改訂版)･遅め</t>
  </si>
  <si>
    <t>104 ｢サタネラ｣(改訂版)･遅め</t>
  </si>
  <si>
    <t>｢海賊｣グルナーラ(第1幕)･遅め</t>
  </si>
  <si>
    <t>112 ｢海賊｣グルナーラ(第1幕)･遅め</t>
  </si>
  <si>
    <t>｢ラ･シルフィード｣ジェームス(第2幕)･遅め</t>
  </si>
  <si>
    <t>144 ｢ラ･シルフィード｣ジェームス(第2幕)･遅め</t>
  </si>
  <si>
    <t>｢ドン･キホーテ｣バジル(第3幕)･早め</t>
  </si>
  <si>
    <t>67 ｢ドン･キホーテ｣バジル(第3幕)･早め</t>
  </si>
  <si>
    <t>｢白鳥湖｣黒鳥(第3幕 プティパ版)･遅め</t>
  </si>
  <si>
    <t>38 ｢白鳥湖｣黒鳥(第3幕 プティパ版)･遅め</t>
  </si>
  <si>
    <t>｢ドン･キホーテ｣バジル(第3幕)･遅め</t>
  </si>
  <si>
    <t>68 ｢ドン･キホーテ｣バジル(第3幕)･遅め</t>
  </si>
  <si>
    <t>「ドン・キホーテ」キトリ(第3幕）・遅め</t>
  </si>
  <si>
    <t>上手</t>
    <phoneticPr fontId="3"/>
  </si>
  <si>
    <t>演目</t>
    <rPh sb="0" eb="2">
      <t>エンモク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</si>
</sst>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400]h:mm:ss\ AM/PM"/>
    <numFmt numFmtId="177" formatCode="#,##0_);[Red]\(#,##0\)"/>
    <numFmt numFmtId="178" formatCode="0_);[Red]\(0\)"/>
    <numFmt numFmtId="179" formatCode="yyyy/m/d\ h:mm;@"/>
  </numFmts>
  <fonts count="22"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64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FBB1DD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/>
    </xf>
    <xf numFmtId="0" fontId="6" fillId="0" borderId="0" xfId="2" applyFont="1" applyAlignment="1">
      <alignment vertical="center" shrinkToFit="1"/>
    </xf>
    <xf numFmtId="0" fontId="1" fillId="0" borderId="0" xfId="1" applyFill="1">
      <alignment vertical="center"/>
    </xf>
    <xf numFmtId="0" fontId="4" fillId="0" borderId="0" xfId="0" applyFont="1" applyAlignment="1">
      <alignment horizontal="right" vertical="center" wrapText="1"/>
    </xf>
    <xf numFmtId="176" fontId="2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4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178" fontId="2" fillId="2" borderId="0" xfId="0" applyNumberFormat="1" applyFont="1" applyFill="1">
      <alignment vertical="center"/>
    </xf>
    <xf numFmtId="179" fontId="2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8" fillId="0" borderId="0" xfId="2" applyFont="1" applyAlignment="1"/>
    <xf numFmtId="178" fontId="8" fillId="0" borderId="0" xfId="2" applyNumberFormat="1" applyFont="1" applyAlignment="1"/>
    <xf numFmtId="0" fontId="8" fillId="0" borderId="1" xfId="3" applyFont="1" applyBorder="1" applyAlignment="1"/>
    <xf numFmtId="0" fontId="8" fillId="0" borderId="2" xfId="2" applyFont="1" applyBorder="1" applyAlignment="1"/>
    <xf numFmtId="21" fontId="8" fillId="0" borderId="3" xfId="2" applyNumberFormat="1" applyFont="1" applyBorder="1" applyAlignment="1"/>
    <xf numFmtId="0" fontId="8" fillId="0" borderId="1" xfId="2" applyFont="1" applyBorder="1" applyAlignment="1"/>
    <xf numFmtId="0" fontId="6" fillId="0" borderId="1" xfId="2" applyFont="1" applyBorder="1" applyAlignment="1">
      <alignment vertical="center" shrinkToFit="1"/>
    </xf>
    <xf numFmtId="178" fontId="11" fillId="3" borderId="4" xfId="3" applyNumberFormat="1" applyFont="1" applyFill="1" applyBorder="1" applyAlignment="1"/>
    <xf numFmtId="178" fontId="11" fillId="4" borderId="5" xfId="3" applyNumberFormat="1" applyFont="1" applyFill="1" applyBorder="1" applyAlignment="1"/>
    <xf numFmtId="0" fontId="8" fillId="0" borderId="3" xfId="2" applyFont="1" applyBorder="1" applyAlignment="1"/>
    <xf numFmtId="0" fontId="11" fillId="4" borderId="5" xfId="3" applyFont="1" applyFill="1" applyBorder="1" applyAlignment="1"/>
    <xf numFmtId="0" fontId="8" fillId="4" borderId="5" xfId="2" applyFont="1" applyFill="1" applyBorder="1" applyAlignment="1"/>
    <xf numFmtId="0" fontId="8" fillId="4" borderId="4" xfId="2" applyFont="1" applyFill="1" applyBorder="1" applyAlignment="1"/>
    <xf numFmtId="0" fontId="8" fillId="0" borderId="6" xfId="2" applyFont="1" applyBorder="1" applyAlignment="1"/>
    <xf numFmtId="21" fontId="8" fillId="4" borderId="7" xfId="2" applyNumberFormat="1" applyFont="1" applyFill="1" applyBorder="1" applyAlignment="1"/>
    <xf numFmtId="21" fontId="8" fillId="4" borderId="8" xfId="2" applyNumberFormat="1" applyFont="1" applyFill="1" applyBorder="1" applyAlignment="1"/>
    <xf numFmtId="178" fontId="8" fillId="4" borderId="4" xfId="3" applyNumberFormat="1" applyFont="1" applyFill="1" applyBorder="1" applyAlignment="1"/>
    <xf numFmtId="21" fontId="8" fillId="3" borderId="8" xfId="2" applyNumberFormat="1" applyFont="1" applyFill="1" applyBorder="1" applyAlignment="1"/>
    <xf numFmtId="0" fontId="8" fillId="3" borderId="4" xfId="2" applyFont="1" applyFill="1" applyBorder="1" applyAlignment="1"/>
    <xf numFmtId="178" fontId="8" fillId="3" borderId="4" xfId="3" applyNumberFormat="1" applyFont="1" applyFill="1" applyBorder="1" applyAlignment="1"/>
    <xf numFmtId="21" fontId="8" fillId="3" borderId="1" xfId="2" applyNumberFormat="1" applyFont="1" applyFill="1" applyBorder="1" applyAlignment="1"/>
    <xf numFmtId="0" fontId="11" fillId="0" borderId="2" xfId="2" applyFont="1" applyBorder="1" applyAlignment="1"/>
    <xf numFmtId="0" fontId="11" fillId="0" borderId="1" xfId="2" applyFont="1" applyBorder="1" applyAlignment="1">
      <alignment vertical="center" shrinkToFit="1"/>
    </xf>
    <xf numFmtId="178" fontId="11" fillId="4" borderId="4" xfId="3" applyNumberFormat="1" applyFont="1" applyFill="1" applyBorder="1" applyAlignment="1"/>
    <xf numFmtId="21" fontId="8" fillId="4" borderId="1" xfId="2" applyNumberFormat="1" applyFont="1" applyFill="1" applyBorder="1" applyAlignment="1"/>
    <xf numFmtId="21" fontId="11" fillId="4" borderId="8" xfId="2" applyNumberFormat="1" applyFont="1" applyFill="1" applyBorder="1" applyAlignment="1"/>
    <xf numFmtId="0" fontId="11" fillId="4" borderId="4" xfId="2" applyFont="1" applyFill="1" applyBorder="1" applyAlignment="1"/>
    <xf numFmtId="21" fontId="11" fillId="3" borderId="8" xfId="2" applyNumberFormat="1" applyFont="1" applyFill="1" applyBorder="1" applyAlignment="1"/>
    <xf numFmtId="0" fontId="11" fillId="3" borderId="4" xfId="2" applyFont="1" applyFill="1" applyBorder="1" applyAlignment="1"/>
    <xf numFmtId="21" fontId="11" fillId="5" borderId="1" xfId="2" applyNumberFormat="1" applyFont="1" applyFill="1" applyBorder="1" applyAlignment="1"/>
    <xf numFmtId="21" fontId="11" fillId="3" borderId="1" xfId="2" applyNumberFormat="1" applyFont="1" applyFill="1" applyBorder="1" applyAlignment="1"/>
    <xf numFmtId="21" fontId="11" fillId="4" borderId="1" xfId="2" applyNumberFormat="1" applyFont="1" applyFill="1" applyBorder="1" applyAlignment="1"/>
    <xf numFmtId="0" fontId="13" fillId="6" borderId="0" xfId="2" applyFont="1" applyFill="1" applyAlignment="1">
      <alignment horizontal="center" shrinkToFit="1"/>
    </xf>
    <xf numFmtId="0" fontId="13" fillId="6" borderId="9" xfId="2" applyFont="1" applyFill="1" applyBorder="1" applyAlignment="1">
      <alignment horizontal="center" shrinkToFit="1"/>
    </xf>
    <xf numFmtId="0" fontId="13" fillId="6" borderId="10" xfId="2" applyFont="1" applyFill="1" applyBorder="1" applyAlignment="1">
      <alignment horizontal="center" shrinkToFit="1"/>
    </xf>
    <xf numFmtId="0" fontId="13" fillId="6" borderId="11" xfId="2" applyFont="1" applyFill="1" applyBorder="1" applyAlignment="1">
      <alignment horizontal="center" shrinkToFit="1"/>
    </xf>
    <xf numFmtId="0" fontId="13" fillId="6" borderId="11" xfId="2" applyFont="1" applyFill="1" applyBorder="1" applyAlignment="1">
      <alignment horizontal="center"/>
    </xf>
    <xf numFmtId="0" fontId="13" fillId="6" borderId="12" xfId="2" applyFont="1" applyFill="1" applyBorder="1" applyAlignment="1">
      <alignment horizontal="center"/>
    </xf>
    <xf numFmtId="178" fontId="13" fillId="6" borderId="13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7" borderId="0" xfId="0" applyFill="1">
      <alignment vertical="center"/>
    </xf>
    <xf numFmtId="176" fontId="4" fillId="8" borderId="0" xfId="0" applyNumberFormat="1" applyFont="1" applyFill="1">
      <alignment vertical="center"/>
    </xf>
    <xf numFmtId="176" fontId="4" fillId="9" borderId="0" xfId="0" applyNumberFormat="1" applyFont="1" applyFill="1">
      <alignment vertical="center"/>
    </xf>
    <xf numFmtId="178" fontId="4" fillId="10" borderId="0" xfId="0" applyNumberFormat="1" applyFont="1" applyFill="1">
      <alignment vertical="center"/>
    </xf>
    <xf numFmtId="179" fontId="4" fillId="10" borderId="0" xfId="0" applyNumberFormat="1" applyFont="1" applyFill="1">
      <alignment vertical="center"/>
    </xf>
    <xf numFmtId="0" fontId="4" fillId="10" borderId="0" xfId="0" applyFont="1" applyFill="1">
      <alignment vertical="center"/>
    </xf>
    <xf numFmtId="178" fontId="4" fillId="11" borderId="0" xfId="0" applyNumberFormat="1" applyFont="1" applyFill="1" applyAlignment="1">
      <alignment horizontal="left" vertical="center"/>
    </xf>
    <xf numFmtId="14" fontId="4" fillId="12" borderId="0" xfId="0" applyNumberFormat="1" applyFont="1" applyFill="1">
      <alignment vertical="center"/>
    </xf>
    <xf numFmtId="0" fontId="4" fillId="12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" fillId="0" borderId="0" xfId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14" fillId="0" borderId="0" xfId="0" applyNumberFormat="1" applyFont="1">
      <alignment vertical="center"/>
    </xf>
    <xf numFmtId="17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shrinkToFit="1"/>
    </xf>
    <xf numFmtId="0" fontId="4" fillId="0" borderId="0" xfId="2" applyFont="1" applyAlignment="1">
      <alignment vertical="center" shrinkToFit="1"/>
    </xf>
    <xf numFmtId="178" fontId="14" fillId="0" borderId="0" xfId="0" applyNumberFormat="1" applyFont="1" applyAlignment="1">
      <alignment horizontal="left" vertical="center"/>
    </xf>
    <xf numFmtId="176" fontId="14" fillId="8" borderId="0" xfId="0" applyNumberFormat="1" applyFont="1" applyFill="1">
      <alignment vertical="center"/>
    </xf>
    <xf numFmtId="176" fontId="4" fillId="10" borderId="0" xfId="0" applyNumberFormat="1" applyFont="1" applyFill="1">
      <alignment vertical="center"/>
    </xf>
    <xf numFmtId="177" fontId="4" fillId="10" borderId="0" xfId="0" applyNumberFormat="1" applyFont="1" applyFill="1" applyAlignment="1">
      <alignment horizontal="right" vertical="center"/>
    </xf>
    <xf numFmtId="178" fontId="4" fillId="10" borderId="0" xfId="0" applyNumberFormat="1" applyFont="1" applyFill="1" applyAlignment="1">
      <alignment horizontal="left" vertical="center"/>
    </xf>
    <xf numFmtId="0" fontId="16" fillId="10" borderId="0" xfId="0" applyFont="1" applyFill="1">
      <alignment vertical="center"/>
    </xf>
    <xf numFmtId="0" fontId="4" fillId="10" borderId="0" xfId="0" applyFont="1" applyFill="1" applyAlignment="1">
      <alignment horizontal="left" vertical="center"/>
    </xf>
    <xf numFmtId="0" fontId="4" fillId="10" borderId="0" xfId="0" applyFont="1" applyFill="1" applyAlignment="1">
      <alignment horizontal="center" vertical="center"/>
    </xf>
    <xf numFmtId="14" fontId="4" fillId="10" borderId="0" xfId="0" applyNumberFormat="1" applyFont="1" applyFill="1">
      <alignment vertical="center"/>
    </xf>
    <xf numFmtId="0" fontId="4" fillId="10" borderId="0" xfId="0" applyFont="1" applyFill="1" applyAlignment="1">
      <alignment vertical="center" shrinkToFit="1"/>
    </xf>
    <xf numFmtId="0" fontId="4" fillId="10" borderId="0" xfId="0" applyFont="1" applyFill="1" applyAlignment="1">
      <alignment horizontal="right" vertical="center"/>
    </xf>
    <xf numFmtId="0" fontId="17" fillId="10" borderId="0" xfId="0" applyFont="1" applyFill="1">
      <alignment vertical="center"/>
    </xf>
    <xf numFmtId="49" fontId="4" fillId="10" borderId="0" xfId="0" applyNumberFormat="1" applyFont="1" applyFill="1">
      <alignment vertical="center"/>
    </xf>
    <xf numFmtId="0" fontId="1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>
      <alignment vertical="center"/>
    </xf>
    <xf numFmtId="49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178" fontId="14" fillId="0" borderId="0" xfId="0" applyNumberFormat="1" applyFont="1">
      <alignment vertical="center"/>
    </xf>
    <xf numFmtId="179" fontId="14" fillId="0" borderId="0" xfId="0" applyNumberFormat="1" applyFont="1">
      <alignment vertical="center"/>
    </xf>
    <xf numFmtId="178" fontId="4" fillId="8" borderId="0" xfId="0" applyNumberFormat="1" applyFont="1" applyFill="1" applyAlignment="1">
      <alignment horizontal="left" vertical="center"/>
    </xf>
    <xf numFmtId="178" fontId="14" fillId="8" borderId="0" xfId="0" applyNumberFormat="1" applyFont="1" applyFill="1" applyAlignment="1">
      <alignment horizontal="left" vertical="center"/>
    </xf>
    <xf numFmtId="178" fontId="4" fillId="13" borderId="0" xfId="0" applyNumberFormat="1" applyFont="1" applyFill="1" applyAlignment="1">
      <alignment horizontal="left" vertical="center"/>
    </xf>
    <xf numFmtId="178" fontId="4" fillId="14" borderId="0" xfId="0" applyNumberFormat="1" applyFont="1" applyFill="1" applyAlignment="1">
      <alignment horizontal="left" vertical="center"/>
    </xf>
    <xf numFmtId="178" fontId="4" fillId="15" borderId="0" xfId="0" applyNumberFormat="1" applyFont="1" applyFill="1" applyAlignment="1">
      <alignment horizontal="left" vertical="center"/>
    </xf>
    <xf numFmtId="178" fontId="14" fillId="13" borderId="0" xfId="0" applyNumberFormat="1" applyFont="1" applyFill="1" applyAlignment="1">
      <alignment horizontal="left" vertical="center"/>
    </xf>
    <xf numFmtId="0" fontId="16" fillId="16" borderId="0" xfId="0" applyFont="1" applyFill="1">
      <alignment vertical="center"/>
    </xf>
    <xf numFmtId="0" fontId="19" fillId="0" borderId="0" xfId="0" applyFont="1">
      <alignment vertical="center"/>
    </xf>
    <xf numFmtId="176" fontId="16" fillId="16" borderId="0" xfId="0" applyNumberFormat="1" applyFont="1" applyFill="1" applyAlignment="1">
      <alignment horizontal="left" vertical="center"/>
    </xf>
    <xf numFmtId="176" fontId="16" fillId="16" borderId="0" xfId="0" applyNumberFormat="1" applyFont="1" applyFill="1">
      <alignment vertical="center"/>
    </xf>
    <xf numFmtId="0" fontId="16" fillId="16" borderId="0" xfId="0" applyFont="1" applyFill="1" applyAlignment="1">
      <alignment vertical="center" shrinkToFit="1"/>
    </xf>
    <xf numFmtId="0" fontId="19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8" fontId="20" fillId="8" borderId="0" xfId="0" applyNumberFormat="1" applyFont="1" applyFill="1" applyAlignment="1">
      <alignment horizontal="left" vertical="center"/>
    </xf>
    <xf numFmtId="0" fontId="21" fillId="0" borderId="0" xfId="0" applyFont="1">
      <alignment vertical="center"/>
    </xf>
    <xf numFmtId="178" fontId="20" fillId="13" borderId="0" xfId="0" applyNumberFormat="1" applyFont="1" applyFill="1" applyAlignment="1">
      <alignment horizontal="left" vertical="center"/>
    </xf>
    <xf numFmtId="176" fontId="20" fillId="0" borderId="0" xfId="0" applyNumberFormat="1" applyFont="1" applyFill="1">
      <alignment vertical="center"/>
    </xf>
  </cellXfs>
  <cellStyles count="4">
    <cellStyle name="ハイパーリンク" xfId="1" builtinId="8"/>
    <cellStyle name="標準" xfId="0" builtinId="0"/>
    <cellStyle name="標準 2" xfId="2" xr:uid="{5AB38ADF-2573-45D4-8A20-CA01863669A6}"/>
    <cellStyle name="標準 7" xfId="3" xr:uid="{39247C25-72A1-4787-AEDC-2E52B7621683}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nba\Users\kubo\AppData\Local\Temp\&#21517;&#21476;&#23627;2016&#12472;&#12517;&#12491;&#12450;&#12467;&#12531;&#12463;&#12540;&#12523;&#21463;&#20184;&#21407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404;&#65438;&#65389;&#65414;&#65393;&#65402;&#65437;&#65400;&#65392;&#65433;&#38306;&#20418;/1.&#20185;&#21488;&#12472;&#12517;&#12491;&#12450;&#12496;&#12524;&#12456;&#12467;&#12531;&#12463;&#12540;&#12523;/2022/&#9733;&#21463;&#20184;&#21488;&#24115;&#65288;&#20185;&#21488;&#65289;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課題曲一覧"/>
      <sheetName val="受付基本データ"/>
      <sheetName val="Sheet1"/>
    </sheetNames>
    <sheetDataSet>
      <sheetData sheetId="0">
        <row r="1">
          <cell r="B1" t="str">
            <v>番号</v>
          </cell>
          <cell r="C1" t="str">
            <v>演目</v>
          </cell>
          <cell r="D1" t="str">
            <v>予選音のきっかけ</v>
          </cell>
          <cell r="E1" t="str">
            <v>予選舞台の出</v>
          </cell>
          <cell r="F1" t="str">
            <v>決選音のきっかけ</v>
          </cell>
          <cell r="G1" t="str">
            <v>決選舞台の出</v>
          </cell>
          <cell r="H1" t="str">
            <v>時間(分数)</v>
          </cell>
        </row>
        <row r="2">
          <cell r="B2">
            <v>1</v>
          </cell>
          <cell r="C2" t="str">
            <v>「ドン・キホーテ」キューピッド･早め</v>
          </cell>
          <cell r="D2" t="str">
            <v>きっかけ</v>
          </cell>
          <cell r="E2" t="str">
            <v>下手</v>
          </cell>
          <cell r="F2" t="str">
            <v>板付</v>
          </cell>
          <cell r="G2" t="str">
            <v>下手</v>
          </cell>
          <cell r="H2">
            <v>6.018518518518519E-4</v>
          </cell>
        </row>
        <row r="3">
          <cell r="B3">
            <v>2</v>
          </cell>
          <cell r="C3" t="str">
            <v>「ドン・キホーテ」キューピッド・遅め</v>
          </cell>
          <cell r="D3" t="str">
            <v>きっかけ</v>
          </cell>
          <cell r="E3" t="str">
            <v>下手</v>
          </cell>
          <cell r="F3" t="str">
            <v>板付</v>
          </cell>
          <cell r="G3" t="str">
            <v>下手</v>
          </cell>
          <cell r="H3">
            <v>6.4814814814814813E-4</v>
          </cell>
        </row>
        <row r="4">
          <cell r="B4">
            <v>3</v>
          </cell>
          <cell r="C4" t="str">
            <v>「ドン・キホーテ」キトリ(第3幕）･早め</v>
          </cell>
          <cell r="D4" t="str">
            <v>音先</v>
          </cell>
          <cell r="E4" t="str">
            <v>上手</v>
          </cell>
          <cell r="F4" t="str">
            <v>音先</v>
          </cell>
          <cell r="G4" t="str">
            <v>上手</v>
          </cell>
          <cell r="H4">
            <v>1.0416666666666671E-3</v>
          </cell>
        </row>
        <row r="5">
          <cell r="B5">
            <v>4</v>
          </cell>
          <cell r="C5" t="str">
            <v>「ドン・キホーテ」キトリ(第3幕）・遅め</v>
          </cell>
          <cell r="D5" t="str">
            <v>音先</v>
          </cell>
          <cell r="E5" t="str">
            <v>上手</v>
          </cell>
          <cell r="F5" t="str">
            <v>音先</v>
          </cell>
          <cell r="G5" t="str">
            <v>上手</v>
          </cell>
          <cell r="H5">
            <v>1.0648148148148151E-3</v>
          </cell>
        </row>
        <row r="6">
          <cell r="B6">
            <v>5</v>
          </cell>
          <cell r="C6" t="str">
            <v>「ライモンダ」ライモンダ（第1幕）･早め</v>
          </cell>
          <cell r="D6" t="str">
            <v>板付</v>
          </cell>
          <cell r="E6" t="str">
            <v>上手</v>
          </cell>
          <cell r="F6" t="str">
            <v>板付</v>
          </cell>
          <cell r="G6" t="str">
            <v>上手</v>
          </cell>
          <cell r="H6">
            <v>8.7962962962962962E-4</v>
          </cell>
        </row>
        <row r="7">
          <cell r="B7">
            <v>6</v>
          </cell>
          <cell r="C7" t="str">
            <v>「ライモンダ」ライモンダ（第1幕）・遅め</v>
          </cell>
          <cell r="D7" t="str">
            <v>板付</v>
          </cell>
          <cell r="E7" t="str">
            <v>上手</v>
          </cell>
          <cell r="F7" t="str">
            <v>板付</v>
          </cell>
          <cell r="G7" t="str">
            <v>上手</v>
          </cell>
          <cell r="H7">
            <v>1.018518518518518E-3</v>
          </cell>
        </row>
        <row r="8">
          <cell r="B8">
            <v>7</v>
          </cell>
          <cell r="C8" t="str">
            <v>「眠れる森の美女」フロリナ王女･早め</v>
          </cell>
          <cell r="D8" t="str">
            <v>きっかけ</v>
          </cell>
          <cell r="E8" t="str">
            <v>下手</v>
          </cell>
          <cell r="F8" t="str">
            <v>板付</v>
          </cell>
          <cell r="G8" t="str">
            <v>下手</v>
          </cell>
          <cell r="H8">
            <v>6.9444444444444447E-4</v>
          </cell>
        </row>
        <row r="9">
          <cell r="B9">
            <v>8</v>
          </cell>
          <cell r="C9" t="str">
            <v>「眠れる森の美女」フロリナ王女・遅め</v>
          </cell>
          <cell r="D9" t="str">
            <v>きっかけ</v>
          </cell>
          <cell r="E9" t="str">
            <v>下手</v>
          </cell>
          <cell r="F9" t="str">
            <v>板付</v>
          </cell>
          <cell r="G9" t="str">
            <v>下手</v>
          </cell>
          <cell r="H9">
            <v>8.4490740740740739E-4</v>
          </cell>
        </row>
        <row r="10">
          <cell r="B10">
            <v>9</v>
          </cell>
          <cell r="C10" t="str">
            <v>「ドン・キホーテ」森の女王･早め</v>
          </cell>
          <cell r="D10" t="str">
            <v>音先</v>
          </cell>
          <cell r="E10" t="str">
            <v>下手</v>
          </cell>
          <cell r="F10" t="str">
            <v>音先</v>
          </cell>
          <cell r="G10" t="str">
            <v>下手</v>
          </cell>
          <cell r="H10">
            <v>1.273148148148148E-3</v>
          </cell>
        </row>
        <row r="11">
          <cell r="B11">
            <v>10</v>
          </cell>
          <cell r="C11" t="str">
            <v>「ドン・キホーテ」森の女王・遅め</v>
          </cell>
          <cell r="D11" t="str">
            <v>音先</v>
          </cell>
          <cell r="E11" t="str">
            <v>下手</v>
          </cell>
          <cell r="F11" t="str">
            <v>音先</v>
          </cell>
          <cell r="G11" t="str">
            <v>下手</v>
          </cell>
          <cell r="H11">
            <v>1.3773148148148149E-3</v>
          </cell>
        </row>
        <row r="12">
          <cell r="B12">
            <v>11</v>
          </cell>
          <cell r="C12" t="str">
            <v>「海賊」(パキータ）･早め</v>
          </cell>
          <cell r="D12" t="str">
            <v>音先</v>
          </cell>
          <cell r="E12" t="str">
            <v>上手</v>
          </cell>
          <cell r="F12" t="str">
            <v>音先</v>
          </cell>
          <cell r="G12" t="str">
            <v>上手</v>
          </cell>
          <cell r="H12">
            <v>7.0601851851851847E-4</v>
          </cell>
        </row>
        <row r="13">
          <cell r="B13">
            <v>12</v>
          </cell>
          <cell r="C13" t="str">
            <v>「海賊」(パキータ）・遅め</v>
          </cell>
          <cell r="D13" t="str">
            <v>音先</v>
          </cell>
          <cell r="E13" t="str">
            <v>上手</v>
          </cell>
          <cell r="F13" t="str">
            <v>音先</v>
          </cell>
          <cell r="G13" t="str">
            <v>上手</v>
          </cell>
          <cell r="H13">
            <v>7.6388888888888893E-4</v>
          </cell>
        </row>
        <row r="14">
          <cell r="B14">
            <v>13</v>
          </cell>
          <cell r="C14" t="str">
            <v>「ラ・バヤデール」ガムザッティ･早め</v>
          </cell>
          <cell r="D14" t="str">
            <v>板付</v>
          </cell>
          <cell r="E14" t="str">
            <v>上手</v>
          </cell>
          <cell r="F14" t="str">
            <v>板付</v>
          </cell>
          <cell r="G14" t="str">
            <v>上手</v>
          </cell>
          <cell r="H14">
            <v>8.6805555555555551E-4</v>
          </cell>
        </row>
        <row r="15">
          <cell r="B15">
            <v>14</v>
          </cell>
          <cell r="C15" t="str">
            <v>「ラ・バヤデール」ガムザッティ・遅め</v>
          </cell>
          <cell r="D15" t="str">
            <v>板付</v>
          </cell>
          <cell r="E15" t="str">
            <v>上手</v>
          </cell>
          <cell r="F15" t="str">
            <v>板付</v>
          </cell>
          <cell r="G15" t="str">
            <v>上手</v>
          </cell>
          <cell r="H15">
            <v>1.006944444444444E-3</v>
          </cell>
        </row>
        <row r="16">
          <cell r="B16">
            <v>15</v>
          </cell>
          <cell r="C16" t="str">
            <v>「ラ・フィユ・マル・ガルデ」リーズ･早め</v>
          </cell>
          <cell r="D16" t="str">
            <v>音先</v>
          </cell>
          <cell r="E16" t="str">
            <v>上手</v>
          </cell>
          <cell r="F16" t="str">
            <v>音先</v>
          </cell>
          <cell r="G16" t="str">
            <v>上手</v>
          </cell>
          <cell r="H16">
            <v>9.6064814814814819E-4</v>
          </cell>
        </row>
        <row r="17">
          <cell r="B17">
            <v>16</v>
          </cell>
          <cell r="C17" t="str">
            <v>「ラ・フィユ・マル・ガルデ」リーズ・遅め</v>
          </cell>
          <cell r="D17" t="str">
            <v>音先</v>
          </cell>
          <cell r="E17" t="str">
            <v>上手</v>
          </cell>
          <cell r="F17" t="str">
            <v>音先</v>
          </cell>
          <cell r="G17" t="str">
            <v>上手</v>
          </cell>
          <cell r="H17">
            <v>9.9537037037037042E-4</v>
          </cell>
        </row>
        <row r="18">
          <cell r="B18">
            <v>17</v>
          </cell>
          <cell r="C18" t="str">
            <v>「くるみ割り人形」金平糖の精･早め</v>
          </cell>
          <cell r="D18" t="str">
            <v>板付</v>
          </cell>
          <cell r="E18" t="str">
            <v>上手</v>
          </cell>
          <cell r="F18" t="str">
            <v>板付</v>
          </cell>
          <cell r="G18" t="str">
            <v>上手</v>
          </cell>
          <cell r="H18">
            <v>1.446759259259259E-3</v>
          </cell>
        </row>
        <row r="19">
          <cell r="B19">
            <v>18</v>
          </cell>
          <cell r="C19" t="str">
            <v>「くるみ割り人形」金平糖の精・遅め</v>
          </cell>
          <cell r="D19" t="str">
            <v>板付</v>
          </cell>
          <cell r="E19" t="str">
            <v>上手</v>
          </cell>
          <cell r="F19" t="str">
            <v>板付</v>
          </cell>
          <cell r="G19" t="str">
            <v>上手</v>
          </cell>
          <cell r="H19">
            <v>1.5277777777777781E-3</v>
          </cell>
        </row>
        <row r="20">
          <cell r="B20">
            <v>19</v>
          </cell>
          <cell r="C20" t="str">
            <v>「ジゼル」ペザント（キーロフ版）･早め</v>
          </cell>
          <cell r="D20" t="str">
            <v>音先</v>
          </cell>
          <cell r="E20" t="str">
            <v>上手</v>
          </cell>
          <cell r="F20" t="str">
            <v>音先</v>
          </cell>
          <cell r="G20" t="str">
            <v>上手</v>
          </cell>
          <cell r="H20">
            <v>8.564814814814815E-4</v>
          </cell>
        </row>
        <row r="21">
          <cell r="B21">
            <v>20</v>
          </cell>
          <cell r="C21" t="str">
            <v>「ジゼル」ペザント（キーロフ版）・遅め</v>
          </cell>
          <cell r="D21" t="str">
            <v>音先</v>
          </cell>
          <cell r="E21" t="str">
            <v>上手</v>
          </cell>
          <cell r="F21" t="str">
            <v>音先</v>
          </cell>
          <cell r="G21" t="str">
            <v>上手</v>
          </cell>
          <cell r="H21">
            <v>9.6064814814814819E-4</v>
          </cell>
        </row>
        <row r="22">
          <cell r="B22">
            <v>21</v>
          </cell>
          <cell r="C22" t="str">
            <v>「ジゼル」ジゼル（第1幕より）･早め</v>
          </cell>
          <cell r="D22" t="str">
            <v>音先</v>
          </cell>
          <cell r="E22" t="str">
            <v>下手</v>
          </cell>
          <cell r="F22" t="str">
            <v>音先</v>
          </cell>
          <cell r="G22" t="str">
            <v>下手</v>
          </cell>
          <cell r="H22">
            <v>1.30787037037037E-3</v>
          </cell>
        </row>
        <row r="23">
          <cell r="B23">
            <v>22</v>
          </cell>
          <cell r="C23" t="str">
            <v>「ジゼル」ジゼル（第1幕より）・遅め</v>
          </cell>
          <cell r="D23" t="str">
            <v>音先</v>
          </cell>
          <cell r="E23" t="str">
            <v>下手</v>
          </cell>
          <cell r="F23" t="str">
            <v>音先</v>
          </cell>
          <cell r="G23" t="str">
            <v>下手</v>
          </cell>
          <cell r="H23">
            <v>1.458333333333333E-3</v>
          </cell>
        </row>
        <row r="24">
          <cell r="B24">
            <v>23</v>
          </cell>
          <cell r="C24" t="str">
            <v>「パリの炎」ジャンヌ･早め</v>
          </cell>
          <cell r="D24" t="str">
            <v>きっかけ</v>
          </cell>
          <cell r="E24" t="str">
            <v>下手</v>
          </cell>
          <cell r="F24" t="str">
            <v>きっかけ</v>
          </cell>
          <cell r="G24" t="str">
            <v>下手</v>
          </cell>
          <cell r="H24">
            <v>8.7962962962962962E-4</v>
          </cell>
        </row>
        <row r="25">
          <cell r="B25">
            <v>24</v>
          </cell>
          <cell r="C25" t="str">
            <v>「パリの炎」ジャンヌ・遅め</v>
          </cell>
          <cell r="D25" t="str">
            <v>きっかけ</v>
          </cell>
          <cell r="E25" t="str">
            <v>下手</v>
          </cell>
          <cell r="F25" t="str">
            <v>きっかけ</v>
          </cell>
          <cell r="G25" t="str">
            <v>下手</v>
          </cell>
          <cell r="H25">
            <v>9.1435185185185185E-4</v>
          </cell>
        </row>
        <row r="26">
          <cell r="B26">
            <v>25</v>
          </cell>
          <cell r="C26" t="str">
            <v>「眠れる森の美女」オーロラ姫（第3幕）･早め</v>
          </cell>
          <cell r="D26" t="str">
            <v>音先</v>
          </cell>
          <cell r="E26" t="str">
            <v>下手</v>
          </cell>
          <cell r="F26" t="str">
            <v>板付</v>
          </cell>
          <cell r="G26" t="str">
            <v>下手</v>
          </cell>
          <cell r="H26">
            <v>1.469907407407407E-3</v>
          </cell>
        </row>
        <row r="27">
          <cell r="B27">
            <v>26</v>
          </cell>
          <cell r="C27" t="str">
            <v>「眠れる森の美女」オーロラ姫（第3幕）・遅め</v>
          </cell>
          <cell r="D27" t="str">
            <v>音先</v>
          </cell>
          <cell r="E27" t="str">
            <v>下手</v>
          </cell>
          <cell r="F27" t="str">
            <v>板付</v>
          </cell>
          <cell r="G27" t="str">
            <v>下手</v>
          </cell>
          <cell r="H27">
            <v>1.5046296296296301E-3</v>
          </cell>
        </row>
        <row r="28">
          <cell r="B28">
            <v>27</v>
          </cell>
          <cell r="C28" t="str">
            <v>「チャイコフスキー・パ・ド・ドウ」･早め</v>
          </cell>
          <cell r="D28" t="str">
            <v>板付</v>
          </cell>
          <cell r="E28" t="str">
            <v>下手</v>
          </cell>
          <cell r="F28" t="str">
            <v>板付</v>
          </cell>
          <cell r="G28" t="str">
            <v>下手</v>
          </cell>
          <cell r="H28">
            <v>6.2500000000000001E-4</v>
          </cell>
        </row>
        <row r="29">
          <cell r="B29">
            <v>28</v>
          </cell>
          <cell r="C29" t="str">
            <v>「チャイコフスキー・パ・ド・ドウ」･遅め</v>
          </cell>
          <cell r="D29" t="str">
            <v>板付</v>
          </cell>
          <cell r="E29" t="str">
            <v>下手</v>
          </cell>
          <cell r="F29" t="str">
            <v>板付</v>
          </cell>
          <cell r="G29" t="str">
            <v>下手</v>
          </cell>
          <cell r="H29">
            <v>6.3657407407407413E-4</v>
          </cell>
        </row>
        <row r="30">
          <cell r="B30">
            <v>29</v>
          </cell>
          <cell r="C30" t="str">
            <v>「ゼェンツァーノの花祭り」･早め</v>
          </cell>
          <cell r="D30" t="str">
            <v>板付</v>
          </cell>
          <cell r="E30" t="str">
            <v>上手</v>
          </cell>
          <cell r="F30" t="str">
            <v>板付</v>
          </cell>
          <cell r="G30" t="str">
            <v>上手</v>
          </cell>
          <cell r="H30">
            <v>8.1018518518518516E-4</v>
          </cell>
        </row>
        <row r="31">
          <cell r="B31">
            <v>30</v>
          </cell>
          <cell r="C31" t="str">
            <v>「ゼェンツァーノの花祭り」・遅め</v>
          </cell>
          <cell r="D31" t="str">
            <v>板付</v>
          </cell>
          <cell r="E31" t="str">
            <v>上手</v>
          </cell>
          <cell r="F31" t="str">
            <v>板付</v>
          </cell>
          <cell r="G31" t="str">
            <v>上手</v>
          </cell>
          <cell r="H31">
            <v>8.4490740740740739E-4</v>
          </cell>
        </row>
        <row r="32">
          <cell r="B32">
            <v>31</v>
          </cell>
          <cell r="C32" t="str">
            <v>「シルヴィア」･早め</v>
          </cell>
          <cell r="D32" t="str">
            <v>音先</v>
          </cell>
          <cell r="E32" t="str">
            <v>下手</v>
          </cell>
          <cell r="F32" t="str">
            <v>音先</v>
          </cell>
          <cell r="G32" t="str">
            <v>下手</v>
          </cell>
          <cell r="H32">
            <v>1.435185185185185E-3</v>
          </cell>
        </row>
        <row r="33">
          <cell r="B33">
            <v>32</v>
          </cell>
          <cell r="C33" t="str">
            <v>「シルヴィア」・遅め</v>
          </cell>
          <cell r="D33" t="str">
            <v>音先</v>
          </cell>
          <cell r="E33" t="str">
            <v>下手</v>
          </cell>
          <cell r="F33" t="str">
            <v>音先</v>
          </cell>
          <cell r="G33" t="str">
            <v>下手</v>
          </cell>
          <cell r="H33">
            <v>1.5046296296296301E-3</v>
          </cell>
        </row>
        <row r="34">
          <cell r="B34">
            <v>33</v>
          </cell>
          <cell r="C34" t="str">
            <v>「白鳥の湖」 パ・ド・トロア第1･早め</v>
          </cell>
          <cell r="D34" t="str">
            <v>板付</v>
          </cell>
          <cell r="E34" t="str">
            <v>下手</v>
          </cell>
          <cell r="F34" t="str">
            <v>板付</v>
          </cell>
          <cell r="G34" t="str">
            <v>下手</v>
          </cell>
          <cell r="H34">
            <v>9.3749999999999997E-4</v>
          </cell>
        </row>
        <row r="35">
          <cell r="B35">
            <v>34</v>
          </cell>
          <cell r="C35" t="str">
            <v>「白鳥の湖」 パ・ド・トロア第1・遅め</v>
          </cell>
          <cell r="D35" t="str">
            <v>板付</v>
          </cell>
          <cell r="E35" t="str">
            <v>下手</v>
          </cell>
          <cell r="F35" t="str">
            <v>板付</v>
          </cell>
          <cell r="G35" t="str">
            <v>下手</v>
          </cell>
          <cell r="H35">
            <v>9.7222222222222219E-4</v>
          </cell>
        </row>
        <row r="36">
          <cell r="B36">
            <v>35</v>
          </cell>
          <cell r="C36" t="str">
            <v>「白鳥の湖」 パ・ド・トロア第3･早め</v>
          </cell>
          <cell r="D36" t="str">
            <v>板付</v>
          </cell>
          <cell r="E36" t="str">
            <v>上手</v>
          </cell>
          <cell r="F36" t="str">
            <v>板付</v>
          </cell>
          <cell r="G36" t="str">
            <v>上手</v>
          </cell>
          <cell r="H36">
            <v>8.9120370370370373E-4</v>
          </cell>
        </row>
        <row r="37">
          <cell r="B37">
            <v>36</v>
          </cell>
          <cell r="C37" t="str">
            <v>「白鳥の湖」 パ・ド・トロア第3・遅め</v>
          </cell>
          <cell r="D37" t="str">
            <v>板付</v>
          </cell>
          <cell r="E37" t="str">
            <v>上手</v>
          </cell>
          <cell r="F37" t="str">
            <v>板付</v>
          </cell>
          <cell r="G37" t="str">
            <v>上手</v>
          </cell>
          <cell r="H37">
            <v>9.2592592592592596E-4</v>
          </cell>
        </row>
        <row r="38">
          <cell r="B38">
            <v>37</v>
          </cell>
          <cell r="C38" t="str">
            <v>「白鳥湖」黒鳥（第3幕 プティパ版）･早め</v>
          </cell>
          <cell r="D38" t="str">
            <v>きっかけ</v>
          </cell>
          <cell r="E38" t="str">
            <v>下手</v>
          </cell>
          <cell r="F38" t="str">
            <v>きっかけ</v>
          </cell>
          <cell r="G38" t="str">
            <v>下手</v>
          </cell>
          <cell r="H38">
            <v>1.4120370370370369E-3</v>
          </cell>
        </row>
        <row r="39">
          <cell r="B39">
            <v>38</v>
          </cell>
          <cell r="C39" t="str">
            <v>「白鳥湖」黒鳥（第3幕 プティパ版）・遅め</v>
          </cell>
          <cell r="D39" t="str">
            <v>きっかけ</v>
          </cell>
          <cell r="E39" t="str">
            <v>下手</v>
          </cell>
          <cell r="F39" t="str">
            <v>きっかけ</v>
          </cell>
          <cell r="G39" t="str">
            <v>下手</v>
          </cell>
          <cell r="H39">
            <v>1.4930555555555561E-3</v>
          </cell>
        </row>
        <row r="40">
          <cell r="B40">
            <v>39</v>
          </cell>
          <cell r="C40" t="str">
            <v>「グラン・パ・クラシック」･早め</v>
          </cell>
          <cell r="D40" t="str">
            <v>板付</v>
          </cell>
          <cell r="E40" t="str">
            <v>上手</v>
          </cell>
          <cell r="F40" t="str">
            <v>板付</v>
          </cell>
          <cell r="G40" t="str">
            <v>上手</v>
          </cell>
          <cell r="H40">
            <v>1.215277777777778E-3</v>
          </cell>
        </row>
        <row r="41">
          <cell r="B41">
            <v>40</v>
          </cell>
          <cell r="C41" t="str">
            <v>「グラン・パ・クラシック」･遅め</v>
          </cell>
          <cell r="D41" t="str">
            <v>板付</v>
          </cell>
          <cell r="E41" t="str">
            <v>上手</v>
          </cell>
          <cell r="F41" t="str">
            <v>板付</v>
          </cell>
          <cell r="G41" t="str">
            <v>上手</v>
          </cell>
          <cell r="H41">
            <v>1.3194444444444449E-3</v>
          </cell>
        </row>
        <row r="42">
          <cell r="B42">
            <v>41</v>
          </cell>
          <cell r="C42" t="str">
            <v>「眠れる森の美女」宝石（第3幕）･早め</v>
          </cell>
          <cell r="D42" t="str">
            <v>音先</v>
          </cell>
          <cell r="E42" t="str">
            <v>上手</v>
          </cell>
          <cell r="F42" t="str">
            <v>音先</v>
          </cell>
          <cell r="G42" t="str">
            <v>上手</v>
          </cell>
          <cell r="H42">
            <v>7.291666666666667E-4</v>
          </cell>
        </row>
        <row r="43">
          <cell r="B43">
            <v>42</v>
          </cell>
          <cell r="C43" t="str">
            <v>「眠れる森の美女」宝石（第3幕）･遅め</v>
          </cell>
          <cell r="D43" t="str">
            <v>音先</v>
          </cell>
          <cell r="E43" t="str">
            <v>上手</v>
          </cell>
          <cell r="F43" t="str">
            <v>音先</v>
          </cell>
          <cell r="G43" t="str">
            <v>上手</v>
          </cell>
          <cell r="H43">
            <v>7.5231481481481482E-4</v>
          </cell>
        </row>
        <row r="44">
          <cell r="B44">
            <v>43</v>
          </cell>
          <cell r="C44" t="str">
            <v>「コッペリア」スワニルダ（第3幕）･早め</v>
          </cell>
          <cell r="D44" t="str">
            <v>音先</v>
          </cell>
          <cell r="E44" t="str">
            <v>上手</v>
          </cell>
          <cell r="F44" t="str">
            <v>音先</v>
          </cell>
          <cell r="G44" t="str">
            <v>上手</v>
          </cell>
          <cell r="H44">
            <v>1.3773148148148149E-3</v>
          </cell>
        </row>
        <row r="45">
          <cell r="B45">
            <v>44</v>
          </cell>
          <cell r="C45" t="str">
            <v>「コッペリア」スワニルダ（第3幕）･遅め</v>
          </cell>
          <cell r="D45" t="str">
            <v>音先</v>
          </cell>
          <cell r="E45" t="str">
            <v>上手</v>
          </cell>
          <cell r="F45" t="str">
            <v>音先</v>
          </cell>
          <cell r="G45" t="str">
            <v>上手</v>
          </cell>
          <cell r="H45">
            <v>1.5277777777777781E-3</v>
          </cell>
        </row>
        <row r="46">
          <cell r="B46">
            <v>45</v>
          </cell>
          <cell r="C46" t="str">
            <v>「サタネラ」･早め</v>
          </cell>
          <cell r="D46" t="str">
            <v>きっかけ</v>
          </cell>
          <cell r="E46" t="str">
            <v>下手</v>
          </cell>
          <cell r="F46" t="str">
            <v>きっかけ</v>
          </cell>
          <cell r="G46" t="str">
            <v>下手</v>
          </cell>
          <cell r="H46">
            <v>1.1226851851851849E-3</v>
          </cell>
        </row>
        <row r="47">
          <cell r="B47">
            <v>46</v>
          </cell>
          <cell r="C47" t="str">
            <v>「サタネラ」･遅め</v>
          </cell>
          <cell r="D47" t="str">
            <v>きっかけ</v>
          </cell>
          <cell r="E47" t="str">
            <v>下手</v>
          </cell>
          <cell r="F47" t="str">
            <v>きっかけ</v>
          </cell>
          <cell r="G47" t="str">
            <v>下手</v>
          </cell>
          <cell r="H47">
            <v>1.1574074074074069E-3</v>
          </cell>
        </row>
        <row r="48">
          <cell r="B48">
            <v>47</v>
          </cell>
          <cell r="C48" t="str">
            <v>「エスメラルダ」ダイアナ･早め</v>
          </cell>
          <cell r="D48" t="str">
            <v>音先</v>
          </cell>
          <cell r="E48" t="str">
            <v>下手</v>
          </cell>
          <cell r="F48" t="str">
            <v>音先</v>
          </cell>
          <cell r="G48" t="str">
            <v>下手</v>
          </cell>
          <cell r="H48">
            <v>1.1111111111111109E-3</v>
          </cell>
        </row>
        <row r="49">
          <cell r="B49">
            <v>48</v>
          </cell>
          <cell r="C49" t="str">
            <v>「エスメラルダ」ダイアナ･遅め</v>
          </cell>
          <cell r="D49" t="str">
            <v>音先</v>
          </cell>
          <cell r="E49" t="str">
            <v>下手</v>
          </cell>
          <cell r="F49" t="str">
            <v>音先</v>
          </cell>
          <cell r="G49" t="str">
            <v>下手</v>
          </cell>
          <cell r="H49">
            <v>1.168981481481482E-3</v>
          </cell>
        </row>
        <row r="50">
          <cell r="B50">
            <v>49</v>
          </cell>
          <cell r="C50" t="str">
            <v>「パキータ」ソリスト１･早め</v>
          </cell>
          <cell r="D50" t="str">
            <v>音先</v>
          </cell>
          <cell r="E50" t="str">
            <v>上手</v>
          </cell>
          <cell r="F50" t="str">
            <v>音先</v>
          </cell>
          <cell r="G50" t="str">
            <v>上手</v>
          </cell>
          <cell r="H50">
            <v>7.5231481481481482E-4</v>
          </cell>
        </row>
        <row r="51">
          <cell r="B51">
            <v>50</v>
          </cell>
          <cell r="C51" t="str">
            <v>「パキータ」ソリスト１･遅め</v>
          </cell>
          <cell r="D51" t="str">
            <v>音先</v>
          </cell>
          <cell r="E51" t="str">
            <v>上手</v>
          </cell>
          <cell r="F51" t="str">
            <v>音先</v>
          </cell>
          <cell r="G51" t="str">
            <v>上手</v>
          </cell>
          <cell r="H51">
            <v>8.1018518518518516E-4</v>
          </cell>
        </row>
        <row r="52">
          <cell r="B52">
            <v>51</v>
          </cell>
          <cell r="C52" t="str">
            <v>「パキータ」ソリスト２･早め</v>
          </cell>
          <cell r="D52" t="str">
            <v>板付</v>
          </cell>
          <cell r="E52" t="str">
            <v>下手</v>
          </cell>
          <cell r="F52" t="str">
            <v>板付</v>
          </cell>
          <cell r="G52" t="str">
            <v>下手</v>
          </cell>
          <cell r="H52">
            <v>8.6805555555555551E-4</v>
          </cell>
        </row>
        <row r="53">
          <cell r="B53">
            <v>52</v>
          </cell>
          <cell r="C53" t="str">
            <v>「パキータ」ソリスト２･遅め</v>
          </cell>
          <cell r="D53" t="str">
            <v>板付</v>
          </cell>
          <cell r="E53" t="str">
            <v>下手</v>
          </cell>
          <cell r="F53" t="str">
            <v>板付</v>
          </cell>
          <cell r="G53" t="str">
            <v>下手</v>
          </cell>
          <cell r="H53">
            <v>8.7962962962962962E-4</v>
          </cell>
        </row>
        <row r="54">
          <cell r="B54">
            <v>53</v>
          </cell>
          <cell r="C54" t="str">
            <v>「ラ・バヤデール」 幻影の場ソリスト第1･早め</v>
          </cell>
          <cell r="D54" t="str">
            <v>板付</v>
          </cell>
          <cell r="E54" t="str">
            <v>下手</v>
          </cell>
          <cell r="F54" t="str">
            <v>板付</v>
          </cell>
          <cell r="G54" t="str">
            <v>下手</v>
          </cell>
          <cell r="H54">
            <v>7.8703703703703705E-4</v>
          </cell>
        </row>
        <row r="55">
          <cell r="B55">
            <v>54</v>
          </cell>
          <cell r="C55" t="str">
            <v>「ラ・バヤデール」 幻影の場ソリスト第1･遅め</v>
          </cell>
          <cell r="D55" t="str">
            <v>板付</v>
          </cell>
          <cell r="E55" t="str">
            <v>下手</v>
          </cell>
          <cell r="F55" t="str">
            <v>板付</v>
          </cell>
          <cell r="G55" t="str">
            <v>下手</v>
          </cell>
          <cell r="H55">
            <v>8.1018518518518516E-4</v>
          </cell>
        </row>
        <row r="56">
          <cell r="B56">
            <v>55</v>
          </cell>
          <cell r="C56" t="str">
            <v>「パキータ」エ トワール･早め</v>
          </cell>
          <cell r="D56" t="str">
            <v>音先</v>
          </cell>
          <cell r="E56" t="str">
            <v>上手</v>
          </cell>
          <cell r="F56" t="str">
            <v>音先</v>
          </cell>
          <cell r="G56" t="str">
            <v>上手</v>
          </cell>
          <cell r="H56">
            <v>1.446759259259259E-3</v>
          </cell>
        </row>
        <row r="57">
          <cell r="B57">
            <v>56</v>
          </cell>
          <cell r="C57" t="str">
            <v>「パキータ」エ トワール･遅め</v>
          </cell>
          <cell r="D57" t="str">
            <v>音先</v>
          </cell>
          <cell r="E57" t="str">
            <v>上手</v>
          </cell>
          <cell r="F57" t="str">
            <v>音先</v>
          </cell>
          <cell r="G57" t="str">
            <v>上手</v>
          </cell>
          <cell r="H57">
            <v>1.4930555555555561E-3</v>
          </cell>
        </row>
        <row r="58">
          <cell r="B58">
            <v>57</v>
          </cell>
          <cell r="C58" t="str">
            <v>「眠れる森の美女」カーネーションの精･早め</v>
          </cell>
          <cell r="D58" t="str">
            <v>板付</v>
          </cell>
          <cell r="E58" t="str">
            <v>上手</v>
          </cell>
          <cell r="F58" t="str">
            <v>板付</v>
          </cell>
          <cell r="G58" t="str">
            <v>上手</v>
          </cell>
          <cell r="H58">
            <v>7.407407407407407E-4</v>
          </cell>
        </row>
        <row r="59">
          <cell r="B59">
            <v>58</v>
          </cell>
          <cell r="C59" t="str">
            <v>「眠れる森の美女」カーネーションの精･遅め</v>
          </cell>
          <cell r="D59" t="str">
            <v>板付</v>
          </cell>
          <cell r="E59" t="str">
            <v>上手</v>
          </cell>
          <cell r="F59" t="str">
            <v>板付</v>
          </cell>
          <cell r="G59" t="str">
            <v>上手</v>
          </cell>
          <cell r="H59">
            <v>8.1018518518518516E-4</v>
          </cell>
        </row>
        <row r="60">
          <cell r="B60">
            <v>59</v>
          </cell>
          <cell r="C60" t="str">
            <v>「眠れる森の美女」リラの精･早め</v>
          </cell>
          <cell r="D60" t="str">
            <v>きっかけ</v>
          </cell>
          <cell r="E60" t="str">
            <v>下手</v>
          </cell>
          <cell r="F60" t="str">
            <v>きっかけ</v>
          </cell>
          <cell r="G60" t="str">
            <v>下手</v>
          </cell>
          <cell r="H60">
            <v>9.4907407407407408E-4</v>
          </cell>
        </row>
        <row r="61">
          <cell r="B61">
            <v>60</v>
          </cell>
          <cell r="C61" t="str">
            <v>「眠れる森の美女」リラの精･遅め</v>
          </cell>
          <cell r="D61" t="str">
            <v>きっかけ</v>
          </cell>
          <cell r="E61" t="str">
            <v>下手</v>
          </cell>
          <cell r="F61" t="str">
            <v>きっかけ</v>
          </cell>
          <cell r="G61" t="str">
            <v>下手</v>
          </cell>
          <cell r="H61">
            <v>9.7222222222222219E-4</v>
          </cell>
        </row>
        <row r="62">
          <cell r="B62">
            <v>61</v>
          </cell>
          <cell r="C62" t="str">
            <v>「眠れる森の美女」カナリアの精･早め</v>
          </cell>
          <cell r="D62" t="str">
            <v>きっかけ</v>
          </cell>
          <cell r="E62" t="str">
            <v>上手</v>
          </cell>
          <cell r="F62" t="str">
            <v>きっかけ</v>
          </cell>
          <cell r="G62" t="str">
            <v>上手</v>
          </cell>
          <cell r="H62">
            <v>4.3981481481481481E-4</v>
          </cell>
        </row>
        <row r="63">
          <cell r="B63">
            <v>62</v>
          </cell>
          <cell r="C63" t="str">
            <v>「眠れる森の美女」カナリアの精･遅め</v>
          </cell>
          <cell r="D63" t="str">
            <v>きっかけ</v>
          </cell>
          <cell r="E63" t="str">
            <v>上手</v>
          </cell>
          <cell r="F63" t="str">
            <v>きっかけ</v>
          </cell>
          <cell r="G63" t="str">
            <v>上手</v>
          </cell>
          <cell r="H63">
            <v>4.6296296296296298E-4</v>
          </cell>
        </row>
        <row r="64">
          <cell r="B64">
            <v>63</v>
          </cell>
          <cell r="C64" t="str">
            <v>「ドン・キホーテ」ドルシネア･早め</v>
          </cell>
          <cell r="D64" t="str">
            <v>音先</v>
          </cell>
          <cell r="E64" t="str">
            <v>上手</v>
          </cell>
          <cell r="F64" t="str">
            <v>音先</v>
          </cell>
          <cell r="G64" t="str">
            <v>上手</v>
          </cell>
          <cell r="H64">
            <v>1.30787037037037E-3</v>
          </cell>
        </row>
        <row r="65">
          <cell r="B65">
            <v>64</v>
          </cell>
          <cell r="C65" t="str">
            <v>「ドン・キホーテ」ドルシネア･遅め</v>
          </cell>
          <cell r="D65" t="str">
            <v>音先</v>
          </cell>
          <cell r="E65" t="str">
            <v>上手</v>
          </cell>
          <cell r="F65" t="str">
            <v>音先</v>
          </cell>
          <cell r="G65" t="str">
            <v>上手</v>
          </cell>
          <cell r="H65">
            <v>1.3888888888888889E-3</v>
          </cell>
        </row>
        <row r="66">
          <cell r="B66">
            <v>65</v>
          </cell>
          <cell r="C66" t="str">
            <v>「チャイコフスキー・パ・ド・ドウ」男性･早め</v>
          </cell>
          <cell r="D66" t="str">
            <v>板付</v>
          </cell>
          <cell r="E66" t="str">
            <v>上手</v>
          </cell>
          <cell r="F66" t="str">
            <v>板付</v>
          </cell>
          <cell r="G66" t="str">
            <v>上手</v>
          </cell>
          <cell r="H66">
            <v>5.6712962962962967E-4</v>
          </cell>
        </row>
        <row r="67">
          <cell r="B67">
            <v>66</v>
          </cell>
          <cell r="C67" t="str">
            <v>「チャイコフスキー・パ・ド・ドウ」男性･遅め</v>
          </cell>
          <cell r="D67" t="str">
            <v>板付</v>
          </cell>
          <cell r="E67" t="str">
            <v>上手</v>
          </cell>
          <cell r="F67" t="str">
            <v>板付</v>
          </cell>
          <cell r="G67" t="str">
            <v>上手</v>
          </cell>
          <cell r="H67">
            <v>6.134259259259259E-4</v>
          </cell>
        </row>
        <row r="68">
          <cell r="B68">
            <v>67</v>
          </cell>
          <cell r="C68" t="str">
            <v>「ドン・キホーテ」バジル（第3幕）･早め</v>
          </cell>
          <cell r="D68" t="str">
            <v>きっかけ</v>
          </cell>
          <cell r="E68" t="str">
            <v>下手</v>
          </cell>
          <cell r="F68" t="str">
            <v>きっかけ</v>
          </cell>
          <cell r="G68" t="str">
            <v>下手</v>
          </cell>
          <cell r="H68">
            <v>6.5972222222222224E-4</v>
          </cell>
        </row>
        <row r="69">
          <cell r="B69">
            <v>68</v>
          </cell>
          <cell r="C69" t="str">
            <v>「ドン・キホーテ」バジル（第3幕）･遅め</v>
          </cell>
          <cell r="D69" t="str">
            <v>きっかけ</v>
          </cell>
          <cell r="E69" t="str">
            <v>下手</v>
          </cell>
          <cell r="F69" t="str">
            <v>きっかけ</v>
          </cell>
          <cell r="G69" t="str">
            <v>下手</v>
          </cell>
          <cell r="H69">
            <v>6.9444444444444447E-4</v>
          </cell>
        </row>
        <row r="70">
          <cell r="B70">
            <v>69</v>
          </cell>
          <cell r="C70" t="str">
            <v>「ジゼル」ペザント男性･早め</v>
          </cell>
          <cell r="D70" t="str">
            <v>板付</v>
          </cell>
          <cell r="E70" t="str">
            <v>上手</v>
          </cell>
          <cell r="F70" t="str">
            <v>板付</v>
          </cell>
          <cell r="G70" t="str">
            <v>上手</v>
          </cell>
          <cell r="H70">
            <v>5.7870370370370367E-4</v>
          </cell>
        </row>
        <row r="71">
          <cell r="B71">
            <v>70</v>
          </cell>
          <cell r="C71" t="str">
            <v>「ジゼル」ペザント男性･遅め</v>
          </cell>
          <cell r="D71" t="str">
            <v>板付</v>
          </cell>
          <cell r="E71" t="str">
            <v>上手</v>
          </cell>
          <cell r="F71" t="str">
            <v>板付</v>
          </cell>
          <cell r="G71" t="str">
            <v>上手</v>
          </cell>
          <cell r="H71">
            <v>6.018518518518519E-4</v>
          </cell>
        </row>
        <row r="72">
          <cell r="B72">
            <v>71</v>
          </cell>
          <cell r="C72" t="str">
            <v>「くるみ割り人形」王子（第2幕）･早め</v>
          </cell>
          <cell r="D72" t="str">
            <v>きっかけ</v>
          </cell>
          <cell r="E72" t="str">
            <v>上手</v>
          </cell>
          <cell r="F72" t="str">
            <v>きっかけ</v>
          </cell>
          <cell r="G72" t="str">
            <v>上手</v>
          </cell>
          <cell r="H72">
            <v>5.5555555555555556E-4</v>
          </cell>
        </row>
        <row r="73">
          <cell r="B73">
            <v>72</v>
          </cell>
          <cell r="C73" t="str">
            <v>「くるみ割り人形」王子（第2幕）･遅め</v>
          </cell>
          <cell r="D73" t="str">
            <v>きっかけ</v>
          </cell>
          <cell r="E73" t="str">
            <v>上手</v>
          </cell>
          <cell r="F73" t="str">
            <v>きっかけ</v>
          </cell>
          <cell r="G73" t="str">
            <v>上手</v>
          </cell>
          <cell r="H73">
            <v>6.018518518518519E-4</v>
          </cell>
        </row>
        <row r="74">
          <cell r="B74">
            <v>73</v>
          </cell>
          <cell r="C74" t="str">
            <v>「眠れる森の美女」ブルバード･早め</v>
          </cell>
          <cell r="D74" t="str">
            <v>板付</v>
          </cell>
          <cell r="E74" t="str">
            <v>上手</v>
          </cell>
          <cell r="F74" t="str">
            <v>板付</v>
          </cell>
          <cell r="G74" t="str">
            <v>上手</v>
          </cell>
          <cell r="H74">
            <v>6.5972222222222224E-4</v>
          </cell>
        </row>
        <row r="75">
          <cell r="B75">
            <v>74</v>
          </cell>
          <cell r="C75" t="str">
            <v>「眠れる森の美女」ブルバード･遅め</v>
          </cell>
          <cell r="D75" t="str">
            <v>板付</v>
          </cell>
          <cell r="E75" t="str">
            <v>上手</v>
          </cell>
          <cell r="F75" t="str">
            <v>板付</v>
          </cell>
          <cell r="G75" t="str">
            <v>上手</v>
          </cell>
          <cell r="H75">
            <v>6.9444444444444447E-4</v>
          </cell>
        </row>
        <row r="76">
          <cell r="B76">
            <v>75</v>
          </cell>
          <cell r="C76" t="str">
            <v>「白鳥の湖」 パ・ド・トロアの第2男性･早め</v>
          </cell>
          <cell r="D76" t="str">
            <v>きっかけ</v>
          </cell>
          <cell r="E76" t="str">
            <v>上手</v>
          </cell>
          <cell r="F76" t="str">
            <v>きっかけ</v>
          </cell>
          <cell r="G76" t="str">
            <v>上手</v>
          </cell>
          <cell r="H76">
            <v>7.9861111111111116E-4</v>
          </cell>
        </row>
        <row r="77">
          <cell r="B77">
            <v>76</v>
          </cell>
          <cell r="C77" t="str">
            <v>「白鳥の湖」 パ・ド・トロアの第2男性･遅め</v>
          </cell>
          <cell r="D77" t="str">
            <v>きっかけ</v>
          </cell>
          <cell r="E77" t="str">
            <v>上手</v>
          </cell>
          <cell r="F77" t="str">
            <v>きっかけ</v>
          </cell>
          <cell r="G77" t="str">
            <v>上手</v>
          </cell>
          <cell r="H77">
            <v>8.6805555555555551E-4</v>
          </cell>
        </row>
        <row r="78">
          <cell r="B78">
            <v>77</v>
          </cell>
          <cell r="C78" t="str">
            <v>「パリの炎」男性･早め</v>
          </cell>
          <cell r="D78" t="str">
            <v>音先</v>
          </cell>
          <cell r="E78" t="str">
            <v>上手</v>
          </cell>
          <cell r="F78" t="str">
            <v>音先</v>
          </cell>
          <cell r="G78" t="str">
            <v>上手</v>
          </cell>
          <cell r="H78">
            <v>7.407407407407407E-4</v>
          </cell>
        </row>
        <row r="79">
          <cell r="B79">
            <v>78</v>
          </cell>
          <cell r="C79" t="str">
            <v>「パリの炎」男性･遅め</v>
          </cell>
          <cell r="D79" t="str">
            <v>音先</v>
          </cell>
          <cell r="E79" t="str">
            <v>上手</v>
          </cell>
          <cell r="F79" t="str">
            <v>音先</v>
          </cell>
          <cell r="G79" t="str">
            <v>上手</v>
          </cell>
          <cell r="H79">
            <v>7.9861111111111116E-4</v>
          </cell>
        </row>
        <row r="80">
          <cell r="B80">
            <v>79</v>
          </cell>
          <cell r="C80" t="str">
            <v>「ゼンツァーノの花祭り」男性･早め</v>
          </cell>
          <cell r="D80" t="str">
            <v>板付</v>
          </cell>
          <cell r="E80" t="str">
            <v>下手</v>
          </cell>
          <cell r="F80" t="str">
            <v>板付</v>
          </cell>
          <cell r="G80" t="str">
            <v>下手</v>
          </cell>
          <cell r="H80">
            <v>5.7870370370370367E-4</v>
          </cell>
        </row>
        <row r="81">
          <cell r="B81">
            <v>80</v>
          </cell>
          <cell r="C81" t="str">
            <v>「ゼンツァーノの花祭り」男性･遅め</v>
          </cell>
          <cell r="D81" t="str">
            <v>板付</v>
          </cell>
          <cell r="E81" t="str">
            <v>下手</v>
          </cell>
          <cell r="F81" t="str">
            <v>板付</v>
          </cell>
          <cell r="G81" t="str">
            <v>下手</v>
          </cell>
          <cell r="H81">
            <v>6.4814814814814813E-4</v>
          </cell>
        </row>
        <row r="82">
          <cell r="B82">
            <v>81</v>
          </cell>
          <cell r="C82" t="str">
            <v>「コッペリア」フランツ（ 第3幕）･早め</v>
          </cell>
          <cell r="D82" t="str">
            <v>音先</v>
          </cell>
          <cell r="E82" t="str">
            <v>上手</v>
          </cell>
          <cell r="F82" t="str">
            <v>音先</v>
          </cell>
          <cell r="G82" t="str">
            <v>上手</v>
          </cell>
          <cell r="H82">
            <v>8.1018518518518516E-4</v>
          </cell>
        </row>
        <row r="83">
          <cell r="B83">
            <v>82</v>
          </cell>
          <cell r="C83" t="str">
            <v>「コッペリア」フランツ（ 第3幕）･遅め</v>
          </cell>
          <cell r="D83" t="str">
            <v>音先</v>
          </cell>
          <cell r="E83" t="str">
            <v>上手</v>
          </cell>
          <cell r="F83" t="str">
            <v>音先</v>
          </cell>
          <cell r="G83" t="str">
            <v>上手</v>
          </cell>
          <cell r="H83">
            <v>8.3333333333333339E-4</v>
          </cell>
        </row>
        <row r="84">
          <cell r="B84">
            <v>83</v>
          </cell>
          <cell r="C84" t="str">
            <v>「白鳥の湖」王子（第3幕）･早め</v>
          </cell>
          <cell r="D84" t="str">
            <v>板付</v>
          </cell>
          <cell r="E84" t="str">
            <v>上手</v>
          </cell>
          <cell r="F84" t="str">
            <v>板付</v>
          </cell>
          <cell r="G84" t="str">
            <v>上手</v>
          </cell>
          <cell r="H84">
            <v>8.2175925925925927E-4</v>
          </cell>
        </row>
        <row r="85">
          <cell r="B85">
            <v>84</v>
          </cell>
          <cell r="C85" t="str">
            <v>「白鳥の湖」王子（第3幕）･遅め</v>
          </cell>
          <cell r="D85" t="str">
            <v>板付</v>
          </cell>
          <cell r="E85" t="str">
            <v>上手</v>
          </cell>
          <cell r="F85" t="str">
            <v>板付</v>
          </cell>
          <cell r="G85" t="str">
            <v>上手</v>
          </cell>
          <cell r="H85">
            <v>8.7962962962962962E-4</v>
          </cell>
        </row>
        <row r="86">
          <cell r="B86">
            <v>85</v>
          </cell>
          <cell r="C86" t="str">
            <v>「眠れる森の美女」王子（第3幕）･早め</v>
          </cell>
          <cell r="D86" t="str">
            <v>板付</v>
          </cell>
          <cell r="E86" t="str">
            <v>上手</v>
          </cell>
          <cell r="F86" t="str">
            <v>板付</v>
          </cell>
          <cell r="G86" t="str">
            <v>上手</v>
          </cell>
          <cell r="H86">
            <v>8.4490740740740739E-4</v>
          </cell>
        </row>
        <row r="87">
          <cell r="B87">
            <v>86</v>
          </cell>
          <cell r="C87" t="str">
            <v>「眠れる森の美女」王子（第3幕）･遅め</v>
          </cell>
          <cell r="D87" t="str">
            <v>板付</v>
          </cell>
          <cell r="E87" t="str">
            <v>上手</v>
          </cell>
          <cell r="F87" t="str">
            <v>板付</v>
          </cell>
          <cell r="G87" t="str">
            <v>上手</v>
          </cell>
          <cell r="H87">
            <v>8.9120370370370373E-4</v>
          </cell>
        </row>
        <row r="88">
          <cell r="B88">
            <v>87</v>
          </cell>
          <cell r="C88" t="str">
            <v>「海賊」男性･早め</v>
          </cell>
          <cell r="D88" t="str">
            <v>きっかけ</v>
          </cell>
          <cell r="E88" t="str">
            <v>上手</v>
          </cell>
          <cell r="F88" t="str">
            <v>きっかけ</v>
          </cell>
          <cell r="G88" t="str">
            <v>上手</v>
          </cell>
          <cell r="H88">
            <v>6.7129629629629625E-4</v>
          </cell>
        </row>
        <row r="89">
          <cell r="B89">
            <v>88</v>
          </cell>
          <cell r="C89" t="str">
            <v>「海賊」男性･遅め</v>
          </cell>
          <cell r="D89" t="str">
            <v>きっかけ</v>
          </cell>
          <cell r="E89" t="str">
            <v>上手</v>
          </cell>
          <cell r="F89" t="str">
            <v>きっかけ</v>
          </cell>
          <cell r="G89" t="str">
            <v>上手</v>
          </cell>
          <cell r="H89">
            <v>6.9444444444444447E-4</v>
          </cell>
        </row>
        <row r="90">
          <cell r="B90">
            <v>89</v>
          </cell>
          <cell r="C90" t="str">
            <v>「ジゼル」ペザント（第２）男性･早め</v>
          </cell>
          <cell r="D90" t="str">
            <v>板付</v>
          </cell>
          <cell r="E90" t="str">
            <v>上手</v>
          </cell>
          <cell r="F90" t="str">
            <v>板付</v>
          </cell>
          <cell r="G90" t="str">
            <v>上手</v>
          </cell>
          <cell r="H90">
            <v>6.5972222222222224E-4</v>
          </cell>
        </row>
        <row r="91">
          <cell r="B91">
            <v>90</v>
          </cell>
          <cell r="C91" t="str">
            <v>「ジゼル」ペザント（第２）男性･遅め</v>
          </cell>
          <cell r="D91" t="str">
            <v>板付</v>
          </cell>
          <cell r="E91" t="str">
            <v>上手</v>
          </cell>
          <cell r="F91" t="str">
            <v>板付</v>
          </cell>
          <cell r="G91" t="str">
            <v>上手</v>
          </cell>
          <cell r="H91">
            <v>6.9444444444444447E-4</v>
          </cell>
        </row>
        <row r="92">
          <cell r="B92">
            <v>91</v>
          </cell>
          <cell r="C92" t="str">
            <v>「白鳥の湖」黒鳥（グリゴロヴィッチ版）･早め</v>
          </cell>
          <cell r="D92" t="str">
            <v>音先</v>
          </cell>
          <cell r="E92" t="str">
            <v>下手</v>
          </cell>
          <cell r="F92" t="str">
            <v>音先</v>
          </cell>
          <cell r="G92" t="str">
            <v>下手</v>
          </cell>
          <cell r="H92">
            <v>9.4907407407407408E-4</v>
          </cell>
        </row>
        <row r="93">
          <cell r="B93">
            <v>92</v>
          </cell>
          <cell r="C93" t="str">
            <v>「白鳥の湖」黒鳥（グリゴロヴィッチ版）･遅め</v>
          </cell>
          <cell r="D93" t="str">
            <v>音先</v>
          </cell>
          <cell r="E93" t="str">
            <v>下手</v>
          </cell>
          <cell r="F93" t="str">
            <v>音先</v>
          </cell>
          <cell r="G93" t="str">
            <v>下手</v>
          </cell>
          <cell r="H93">
            <v>1.0648148148148151E-3</v>
          </cell>
        </row>
        <row r="94">
          <cell r="B94">
            <v>93</v>
          </cell>
          <cell r="C94" t="str">
            <v>「エスメラルダ」タンバリン･早め</v>
          </cell>
          <cell r="D94" t="str">
            <v>きっかけ</v>
          </cell>
          <cell r="E94" t="str">
            <v>下手</v>
          </cell>
          <cell r="F94" t="str">
            <v>きっかけ</v>
          </cell>
          <cell r="G94" t="str">
            <v>下手</v>
          </cell>
          <cell r="H94">
            <v>9.6064814814814808E-4</v>
          </cell>
        </row>
        <row r="95">
          <cell r="B95">
            <v>94</v>
          </cell>
          <cell r="C95" t="str">
            <v>「エスメラルダ」タンバリン･遅め</v>
          </cell>
          <cell r="D95" t="str">
            <v>きっかけ</v>
          </cell>
          <cell r="E95" t="str">
            <v>下手</v>
          </cell>
          <cell r="F95" t="str">
            <v>きっかけ</v>
          </cell>
          <cell r="G95" t="str">
            <v>下手</v>
          </cell>
          <cell r="H95">
            <v>1.3310185185185189E-3</v>
          </cell>
        </row>
        <row r="96">
          <cell r="B96">
            <v>95</v>
          </cell>
          <cell r="C96" t="str">
            <v>「ライモンダ」（第2幕）･早め</v>
          </cell>
          <cell r="D96" t="str">
            <v>きっかけ</v>
          </cell>
          <cell r="E96" t="str">
            <v>下手</v>
          </cell>
          <cell r="F96" t="str">
            <v>きっかけ</v>
          </cell>
          <cell r="G96" t="str">
            <v>下手</v>
          </cell>
          <cell r="H96">
            <v>1.0995370370370371E-3</v>
          </cell>
        </row>
        <row r="97">
          <cell r="B97">
            <v>96</v>
          </cell>
          <cell r="C97" t="str">
            <v>「ライモンダ」（第2幕）･遅め</v>
          </cell>
          <cell r="D97" t="str">
            <v>きっかけ</v>
          </cell>
          <cell r="E97" t="str">
            <v>下手</v>
          </cell>
          <cell r="F97" t="str">
            <v>きっかけ</v>
          </cell>
          <cell r="G97" t="str">
            <v>下手</v>
          </cell>
          <cell r="H97">
            <v>1.203703703703704E-3</v>
          </cell>
        </row>
        <row r="98">
          <cell r="B98">
            <v>97</v>
          </cell>
          <cell r="C98" t="str">
            <v>「エスメラルダ」アクティオン･早め</v>
          </cell>
          <cell r="D98" t="str">
            <v>板付</v>
          </cell>
          <cell r="E98" t="str">
            <v>上手</v>
          </cell>
          <cell r="F98" t="str">
            <v>板付</v>
          </cell>
          <cell r="G98" t="str">
            <v>上手</v>
          </cell>
          <cell r="H98">
            <v>6.7129629629629625E-4</v>
          </cell>
        </row>
        <row r="99">
          <cell r="B99">
            <v>98</v>
          </cell>
          <cell r="C99" t="str">
            <v>「エスメラルダ」アクティオン･遅め</v>
          </cell>
          <cell r="D99" t="str">
            <v>板付</v>
          </cell>
          <cell r="E99" t="str">
            <v>上手</v>
          </cell>
          <cell r="F99" t="str">
            <v>板付</v>
          </cell>
          <cell r="G99" t="str">
            <v>上手</v>
          </cell>
          <cell r="H99">
            <v>7.6388888888888893E-4</v>
          </cell>
        </row>
        <row r="100">
          <cell r="B100">
            <v>99</v>
          </cell>
          <cell r="C100" t="str">
            <v>「ジゼル」アルブレヒト（第2幕）･早め</v>
          </cell>
          <cell r="D100" t="str">
            <v>板付</v>
          </cell>
          <cell r="E100" t="str">
            <v>上手</v>
          </cell>
          <cell r="F100" t="str">
            <v>板付</v>
          </cell>
          <cell r="G100" t="str">
            <v>上手</v>
          </cell>
          <cell r="H100">
            <v>6.7129629629629625E-4</v>
          </cell>
        </row>
        <row r="101">
          <cell r="B101">
            <v>100</v>
          </cell>
          <cell r="C101" t="str">
            <v>「ジゼル」アルブレヒト（第2幕）･遅め</v>
          </cell>
          <cell r="D101" t="str">
            <v>板付</v>
          </cell>
          <cell r="E101" t="str">
            <v>上手</v>
          </cell>
          <cell r="F101" t="str">
            <v>板付</v>
          </cell>
          <cell r="G101" t="str">
            <v>上手</v>
          </cell>
          <cell r="H101">
            <v>7.5231481481481471E-4</v>
          </cell>
        </row>
        <row r="102">
          <cell r="B102">
            <v>101</v>
          </cell>
          <cell r="C102" t="str">
            <v>「ラ・シルフィード」ジェームス（第1幕）･早め</v>
          </cell>
          <cell r="D102" t="str">
            <v>音先</v>
          </cell>
          <cell r="E102" t="str">
            <v>上手</v>
          </cell>
          <cell r="F102" t="str">
            <v>音先</v>
          </cell>
          <cell r="G102" t="str">
            <v>上手</v>
          </cell>
          <cell r="H102">
            <v>7.175925925925927E-4</v>
          </cell>
        </row>
        <row r="103">
          <cell r="B103">
            <v>102</v>
          </cell>
          <cell r="C103" t="str">
            <v>「ラ・シルフィード」ジェームス（第1幕）･遅め</v>
          </cell>
          <cell r="D103" t="str">
            <v>音先</v>
          </cell>
          <cell r="E103" t="str">
            <v>上手</v>
          </cell>
          <cell r="F103" t="str">
            <v>音先</v>
          </cell>
          <cell r="G103" t="str">
            <v>上手</v>
          </cell>
          <cell r="H103">
            <v>7.6388888888888893E-4</v>
          </cell>
        </row>
        <row r="104">
          <cell r="B104">
            <v>103</v>
          </cell>
          <cell r="C104" t="str">
            <v>「サタネラ」（改訂版）･早め</v>
          </cell>
          <cell r="D104" t="str">
            <v>きっかけ</v>
          </cell>
          <cell r="E104" t="str">
            <v>下手</v>
          </cell>
          <cell r="F104" t="str">
            <v>きっかけ</v>
          </cell>
          <cell r="G104" t="str">
            <v>下手</v>
          </cell>
          <cell r="H104">
            <v>1.3541666666666669E-3</v>
          </cell>
        </row>
        <row r="105">
          <cell r="B105">
            <v>104</v>
          </cell>
          <cell r="C105" t="str">
            <v>「サタネラ」（改訂版）･遅め</v>
          </cell>
          <cell r="D105" t="str">
            <v>きっかけ</v>
          </cell>
          <cell r="E105" t="str">
            <v>下手</v>
          </cell>
          <cell r="F105" t="str">
            <v>きっかけ</v>
          </cell>
          <cell r="G105" t="str">
            <v>下手</v>
          </cell>
          <cell r="H105">
            <v>1.5162037037037041E-3</v>
          </cell>
        </row>
        <row r="106">
          <cell r="B106">
            <v>105</v>
          </cell>
          <cell r="C106" t="str">
            <v>「眠れる森の美女」オーロラ姫（第1幕）・決選専用曲･早め</v>
          </cell>
          <cell r="D106" t="str">
            <v>音先</v>
          </cell>
          <cell r="E106" t="str">
            <v>上手</v>
          </cell>
          <cell r="F106" t="str">
            <v>板付</v>
          </cell>
          <cell r="G106" t="str">
            <v>上手</v>
          </cell>
          <cell r="H106">
            <v>1.9675925925925928E-3</v>
          </cell>
        </row>
        <row r="107">
          <cell r="B107">
            <v>106</v>
          </cell>
          <cell r="C107" t="str">
            <v>「眠れる森の美女」オーロラ姫（第1幕）・決選専用曲･遅め</v>
          </cell>
          <cell r="D107" t="str">
            <v>音先</v>
          </cell>
          <cell r="E107" t="str">
            <v>上手</v>
          </cell>
          <cell r="F107" t="str">
            <v>板付</v>
          </cell>
          <cell r="G107" t="str">
            <v>上手</v>
          </cell>
          <cell r="H107">
            <v>2.0023148148148148E-3</v>
          </cell>
        </row>
        <row r="108">
          <cell r="B108">
            <v>107</v>
          </cell>
          <cell r="C108" t="str">
            <v>「海賊」メドーラ･早め</v>
          </cell>
          <cell r="D108" t="str">
            <v>きっかけ</v>
          </cell>
          <cell r="E108" t="str">
            <v>上手</v>
          </cell>
          <cell r="F108" t="str">
            <v>きっかけ</v>
          </cell>
          <cell r="G108" t="str">
            <v>上手</v>
          </cell>
          <cell r="H108">
            <v>9.7222222222222209E-4</v>
          </cell>
        </row>
        <row r="109">
          <cell r="B109">
            <v>108</v>
          </cell>
          <cell r="C109" t="str">
            <v>「海賊」メドーラ･遅め</v>
          </cell>
          <cell r="D109" t="str">
            <v>きっかけ</v>
          </cell>
          <cell r="E109" t="str">
            <v>上手</v>
          </cell>
          <cell r="F109" t="str">
            <v>きっかけ</v>
          </cell>
          <cell r="G109" t="str">
            <v>上手</v>
          </cell>
          <cell r="H109">
            <v>1.0300925925925931E-3</v>
          </cell>
        </row>
        <row r="110">
          <cell r="B110">
            <v>109</v>
          </cell>
          <cell r="C110" t="str">
            <v>「海賊」メドーラ（ミンクス曲）･早め</v>
          </cell>
          <cell r="D110" t="str">
            <v>音先</v>
          </cell>
          <cell r="E110" t="str">
            <v>上手</v>
          </cell>
          <cell r="F110" t="str">
            <v>音先</v>
          </cell>
          <cell r="G110" t="str">
            <v>上手</v>
          </cell>
          <cell r="H110">
            <v>1.0300925925925931E-3</v>
          </cell>
        </row>
        <row r="111">
          <cell r="B111">
            <v>110</v>
          </cell>
          <cell r="C111" t="str">
            <v>「海賊」メドーラ（ミンクス曲）･遅め</v>
          </cell>
          <cell r="D111" t="str">
            <v>音先</v>
          </cell>
          <cell r="E111" t="str">
            <v>上手</v>
          </cell>
          <cell r="F111" t="str">
            <v>音先</v>
          </cell>
          <cell r="G111" t="str">
            <v>上手</v>
          </cell>
          <cell r="H111">
            <v>1.0532407407407411E-3</v>
          </cell>
        </row>
        <row r="112">
          <cell r="B112">
            <v>111</v>
          </cell>
          <cell r="C112" t="str">
            <v>「海賊」グルナーラ（第1幕）･早め</v>
          </cell>
          <cell r="D112" t="str">
            <v>音先</v>
          </cell>
          <cell r="E112" t="str">
            <v>上手</v>
          </cell>
          <cell r="F112" t="str">
            <v>音先</v>
          </cell>
          <cell r="G112" t="str">
            <v>上手</v>
          </cell>
          <cell r="H112">
            <v>9.0277777777777784E-4</v>
          </cell>
        </row>
        <row r="113">
          <cell r="B113">
            <v>112</v>
          </cell>
          <cell r="C113" t="str">
            <v>「海賊」グルナーラ（第1幕）･遅め</v>
          </cell>
          <cell r="D113" t="str">
            <v>音先</v>
          </cell>
          <cell r="E113" t="str">
            <v>上手</v>
          </cell>
          <cell r="F113" t="str">
            <v>音先</v>
          </cell>
          <cell r="G113" t="str">
            <v>上手</v>
          </cell>
          <cell r="H113">
            <v>9.1435185185185185E-4</v>
          </cell>
        </row>
        <row r="114">
          <cell r="B114">
            <v>113</v>
          </cell>
          <cell r="C114" t="str">
            <v>「海賊」花園･早め</v>
          </cell>
          <cell r="D114" t="str">
            <v>音先</v>
          </cell>
          <cell r="E114" t="str">
            <v>上手</v>
          </cell>
          <cell r="F114" t="str">
            <v>音先</v>
          </cell>
          <cell r="G114" t="str">
            <v>上手</v>
          </cell>
          <cell r="H114">
            <v>1.0185185185185191E-3</v>
          </cell>
        </row>
        <row r="115">
          <cell r="B115">
            <v>114</v>
          </cell>
          <cell r="C115" t="str">
            <v>「海賊」花園･遅め</v>
          </cell>
          <cell r="D115" t="str">
            <v>音先</v>
          </cell>
          <cell r="E115" t="str">
            <v>上手</v>
          </cell>
          <cell r="F115" t="str">
            <v>音先</v>
          </cell>
          <cell r="G115" t="str">
            <v>上手</v>
          </cell>
          <cell r="H115">
            <v>1.0532407407407411E-3</v>
          </cell>
        </row>
        <row r="116">
          <cell r="B116">
            <v>115</v>
          </cell>
          <cell r="C116" t="str">
            <v>「タリスマン」･早め</v>
          </cell>
          <cell r="D116" t="str">
            <v>板付</v>
          </cell>
          <cell r="E116" t="str">
            <v>上手</v>
          </cell>
          <cell r="F116" t="str">
            <v>板付</v>
          </cell>
          <cell r="G116" t="str">
            <v>上手</v>
          </cell>
          <cell r="H116">
            <v>8.564814814814815E-4</v>
          </cell>
        </row>
        <row r="117">
          <cell r="B117">
            <v>116</v>
          </cell>
          <cell r="C117" t="str">
            <v>「タリスマン」･遅め</v>
          </cell>
          <cell r="D117" t="str">
            <v>板付</v>
          </cell>
          <cell r="E117" t="str">
            <v>上手</v>
          </cell>
          <cell r="F117" t="str">
            <v>板付</v>
          </cell>
          <cell r="G117" t="str">
            <v>上手</v>
          </cell>
          <cell r="H117">
            <v>8.7962962962962962E-4</v>
          </cell>
        </row>
        <row r="118">
          <cell r="B118">
            <v>117</v>
          </cell>
          <cell r="C118" t="str">
            <v>「ラ・バヤデール」幻影の場ソリストの第2･早め</v>
          </cell>
          <cell r="D118" t="str">
            <v>音先</v>
          </cell>
          <cell r="E118" t="str">
            <v>上手</v>
          </cell>
          <cell r="F118" t="str">
            <v>音先</v>
          </cell>
          <cell r="G118" t="str">
            <v>上手</v>
          </cell>
          <cell r="H118">
            <v>9.0277777777777784E-4</v>
          </cell>
        </row>
        <row r="119">
          <cell r="B119">
            <v>118</v>
          </cell>
          <cell r="C119" t="str">
            <v>「ラ・バヤデール」幻影の場ソリストの第2･遅め</v>
          </cell>
          <cell r="D119" t="str">
            <v>音先</v>
          </cell>
          <cell r="E119" t="str">
            <v>上手</v>
          </cell>
          <cell r="F119" t="str">
            <v>音先</v>
          </cell>
          <cell r="G119" t="str">
            <v>上手</v>
          </cell>
          <cell r="H119">
            <v>9.3749999999999997E-4</v>
          </cell>
        </row>
        <row r="120">
          <cell r="B120">
            <v>119</v>
          </cell>
          <cell r="C120" t="str">
            <v>「ラ・バヤデール」幻影の場ソリストの第3･早め</v>
          </cell>
          <cell r="D120" t="str">
            <v>板付</v>
          </cell>
          <cell r="E120" t="str">
            <v>上手</v>
          </cell>
          <cell r="F120" t="str">
            <v>板付</v>
          </cell>
          <cell r="G120" t="str">
            <v>上手</v>
          </cell>
          <cell r="H120">
            <v>8.7962962962962962E-4</v>
          </cell>
        </row>
        <row r="121">
          <cell r="B121">
            <v>120</v>
          </cell>
          <cell r="C121" t="str">
            <v>「ラ・バヤデール」幻影の場ソリストの第3･遅め</v>
          </cell>
          <cell r="D121" t="str">
            <v>板付</v>
          </cell>
          <cell r="E121" t="str">
            <v>上手</v>
          </cell>
          <cell r="F121" t="str">
            <v>板付</v>
          </cell>
          <cell r="G121" t="str">
            <v>上手</v>
          </cell>
          <cell r="H121">
            <v>9.2592592592592585E-4</v>
          </cell>
        </row>
        <row r="122">
          <cell r="B122">
            <v>121</v>
          </cell>
          <cell r="C122" t="str">
            <v>「ドン・キホーテ」ブライダル・メイドの第１･早め</v>
          </cell>
          <cell r="D122" t="str">
            <v>板付</v>
          </cell>
          <cell r="E122" t="str">
            <v>上手</v>
          </cell>
          <cell r="F122" t="str">
            <v>板付</v>
          </cell>
          <cell r="G122" t="str">
            <v>上手</v>
          </cell>
          <cell r="H122">
            <v>6.3657407407407402E-4</v>
          </cell>
        </row>
        <row r="123">
          <cell r="B123">
            <v>122</v>
          </cell>
          <cell r="C123" t="str">
            <v>「ドン・キホーテ」ブライダル・メイドの第１･遅め</v>
          </cell>
          <cell r="D123" t="str">
            <v>板付</v>
          </cell>
          <cell r="E123" t="str">
            <v>上手</v>
          </cell>
          <cell r="F123" t="str">
            <v>板付</v>
          </cell>
          <cell r="G123" t="str">
            <v>上手</v>
          </cell>
          <cell r="H123">
            <v>6.8287037037037025E-4</v>
          </cell>
        </row>
        <row r="124">
          <cell r="B124">
            <v>123</v>
          </cell>
          <cell r="C124" t="str">
            <v>「ドン・キホーテ」ブライダル・メイドの第２･早め</v>
          </cell>
          <cell r="D124" t="str">
            <v>音先</v>
          </cell>
          <cell r="E124" t="str">
            <v>上手</v>
          </cell>
          <cell r="F124" t="str">
            <v>音先</v>
          </cell>
          <cell r="G124" t="str">
            <v>上手</v>
          </cell>
          <cell r="H124">
            <v>1.261574074074074E-3</v>
          </cell>
        </row>
        <row r="125">
          <cell r="B125">
            <v>124</v>
          </cell>
          <cell r="C125" t="str">
            <v>「ドン・キホーテ」ブライダル・メイドの第２･遅め</v>
          </cell>
          <cell r="D125" t="str">
            <v>音先</v>
          </cell>
          <cell r="E125" t="str">
            <v>上手</v>
          </cell>
          <cell r="F125" t="str">
            <v>音先</v>
          </cell>
          <cell r="G125" t="str">
            <v>上手</v>
          </cell>
          <cell r="H125">
            <v>1.3078703703703709E-3</v>
          </cell>
        </row>
        <row r="126">
          <cell r="B126">
            <v>125</v>
          </cell>
          <cell r="C126" t="str">
            <v>「ドン・キホーテ」キトリ（第1幕）･早め</v>
          </cell>
          <cell r="D126" t="str">
            <v>きっかけ</v>
          </cell>
          <cell r="E126" t="str">
            <v>上手</v>
          </cell>
          <cell r="F126" t="str">
            <v>きっかけ</v>
          </cell>
          <cell r="G126" t="str">
            <v>上手</v>
          </cell>
          <cell r="H126">
            <v>5.6712962962962956E-4</v>
          </cell>
        </row>
        <row r="127">
          <cell r="B127">
            <v>126</v>
          </cell>
          <cell r="C127" t="str">
            <v>「ドン・キホーテ」キトリ（第1幕）･遅め</v>
          </cell>
          <cell r="D127" t="str">
            <v>きっかけ</v>
          </cell>
          <cell r="E127" t="str">
            <v>上手</v>
          </cell>
          <cell r="F127" t="str">
            <v>きっかけ</v>
          </cell>
          <cell r="G127" t="str">
            <v>上手</v>
          </cell>
          <cell r="H127">
            <v>6.018518518518519E-4</v>
          </cell>
        </row>
        <row r="128">
          <cell r="B128">
            <v>127</v>
          </cell>
          <cell r="C128" t="str">
            <v>「眠れる森の美女」桜の精･早め</v>
          </cell>
          <cell r="D128" t="str">
            <v>板付</v>
          </cell>
          <cell r="E128" t="str">
            <v>上手</v>
          </cell>
          <cell r="F128" t="str">
            <v>板付</v>
          </cell>
          <cell r="G128" t="str">
            <v>上手</v>
          </cell>
          <cell r="H128">
            <v>4.0509259259259258E-4</v>
          </cell>
        </row>
        <row r="129">
          <cell r="B129">
            <v>128</v>
          </cell>
          <cell r="C129" t="str">
            <v>「眠れる森の美女」桜の精･遅め</v>
          </cell>
          <cell r="D129" t="str">
            <v>板付</v>
          </cell>
          <cell r="E129" t="str">
            <v>上手</v>
          </cell>
          <cell r="F129" t="str">
            <v>板付</v>
          </cell>
          <cell r="G129" t="str">
            <v>上手</v>
          </cell>
          <cell r="H129">
            <v>4.2824074074074081E-4</v>
          </cell>
        </row>
        <row r="130">
          <cell r="B130">
            <v>129</v>
          </cell>
          <cell r="C130" t="str">
            <v>「眠れる森の美女」トネリコの精･早め</v>
          </cell>
          <cell r="D130" t="str">
            <v>きっかけ</v>
          </cell>
          <cell r="E130" t="str">
            <v>上手</v>
          </cell>
          <cell r="F130" t="str">
            <v>きっかけ</v>
          </cell>
          <cell r="G130" t="str">
            <v>上手</v>
          </cell>
          <cell r="H130">
            <v>8.2175925925925917E-4</v>
          </cell>
        </row>
        <row r="131">
          <cell r="B131">
            <v>130</v>
          </cell>
          <cell r="C131" t="str">
            <v>「眠れる森の美女」トネリコの精･遅め</v>
          </cell>
          <cell r="D131" t="str">
            <v>きっかけ</v>
          </cell>
          <cell r="E131" t="str">
            <v>上手</v>
          </cell>
          <cell r="F131" t="str">
            <v>きっかけ</v>
          </cell>
          <cell r="G131" t="str">
            <v>上手</v>
          </cell>
          <cell r="H131">
            <v>8.3333333333333339E-4</v>
          </cell>
        </row>
        <row r="132">
          <cell r="B132">
            <v>131</v>
          </cell>
          <cell r="C132" t="str">
            <v>「パキータ」ソリスト A ･早め</v>
          </cell>
          <cell r="D132" t="str">
            <v>音先</v>
          </cell>
          <cell r="E132" t="str">
            <v>下手</v>
          </cell>
          <cell r="F132" t="str">
            <v>音先</v>
          </cell>
          <cell r="G132" t="str">
            <v>下手</v>
          </cell>
          <cell r="H132">
            <v>1.469907407407407E-3</v>
          </cell>
        </row>
        <row r="133">
          <cell r="B133">
            <v>132</v>
          </cell>
          <cell r="C133" t="str">
            <v>「パキータ」ソリスト A ･遅め</v>
          </cell>
          <cell r="D133" t="str">
            <v>音先</v>
          </cell>
          <cell r="E133" t="str">
            <v>下手</v>
          </cell>
          <cell r="F133" t="str">
            <v>音先</v>
          </cell>
          <cell r="G133" t="str">
            <v>下手</v>
          </cell>
          <cell r="H133">
            <v>1.5162037037037041E-3</v>
          </cell>
        </row>
        <row r="134">
          <cell r="B134">
            <v>133</v>
          </cell>
          <cell r="C134" t="str">
            <v>「パキータ」ソリストＢ ･早め</v>
          </cell>
          <cell r="D134" t="str">
            <v>音先</v>
          </cell>
          <cell r="E134" t="str">
            <v>上手</v>
          </cell>
          <cell r="F134" t="str">
            <v>音先</v>
          </cell>
          <cell r="G134" t="str">
            <v>上手</v>
          </cell>
          <cell r="H134">
            <v>1.8749999999999999E-3</v>
          </cell>
        </row>
        <row r="135">
          <cell r="B135">
            <v>134</v>
          </cell>
          <cell r="C135" t="str">
            <v>「パキータ」ソリストＢ ･遅め</v>
          </cell>
          <cell r="D135" t="str">
            <v>音先</v>
          </cell>
          <cell r="E135" t="str">
            <v>上手</v>
          </cell>
          <cell r="F135" t="str">
            <v>音先</v>
          </cell>
          <cell r="G135" t="str">
            <v>上手</v>
          </cell>
          <cell r="H135">
            <v>1.9212962962962959E-3</v>
          </cell>
        </row>
        <row r="136">
          <cell r="B136">
            <v>135</v>
          </cell>
          <cell r="C136" t="str">
            <v>「パキータ」ソリストＣ･早め</v>
          </cell>
          <cell r="D136" t="str">
            <v>きっかけ</v>
          </cell>
          <cell r="E136" t="str">
            <v>上手</v>
          </cell>
          <cell r="F136" t="str">
            <v>きっかけ</v>
          </cell>
          <cell r="G136" t="str">
            <v>上手</v>
          </cell>
          <cell r="H136">
            <v>7.8703703703703705E-4</v>
          </cell>
        </row>
        <row r="137">
          <cell r="B137">
            <v>136</v>
          </cell>
          <cell r="C137" t="str">
            <v>「パキータ」ソリストＣ･遅め</v>
          </cell>
          <cell r="D137" t="str">
            <v>きっかけ</v>
          </cell>
          <cell r="E137" t="str">
            <v>上手</v>
          </cell>
          <cell r="F137" t="str">
            <v>きっかけ</v>
          </cell>
          <cell r="G137" t="str">
            <v>上手</v>
          </cell>
          <cell r="H137">
            <v>8.2175925925925917E-4</v>
          </cell>
        </row>
        <row r="138">
          <cell r="B138">
            <v>137</v>
          </cell>
          <cell r="C138" t="str">
            <v>「ドン・キホーテ」ソリスト（第3幕）･早め</v>
          </cell>
          <cell r="D138" t="str">
            <v>きっかけ</v>
          </cell>
          <cell r="E138" t="str">
            <v>上手</v>
          </cell>
          <cell r="F138" t="str">
            <v>きっかけ</v>
          </cell>
          <cell r="G138" t="str">
            <v>上手</v>
          </cell>
          <cell r="H138">
            <v>7.5231481481481471E-4</v>
          </cell>
        </row>
        <row r="139">
          <cell r="B139">
            <v>138</v>
          </cell>
          <cell r="C139" t="str">
            <v>「ドン・キホーテ」ソリスト（第3幕）･遅め</v>
          </cell>
          <cell r="D139" t="str">
            <v>きっかけ</v>
          </cell>
          <cell r="E139" t="str">
            <v>上手</v>
          </cell>
          <cell r="F139" t="str">
            <v>きっかけ</v>
          </cell>
          <cell r="G139" t="str">
            <v>上手</v>
          </cell>
          <cell r="H139">
            <v>7.7546296296296304E-4</v>
          </cell>
        </row>
        <row r="140">
          <cell r="B140">
            <v>139</v>
          </cell>
          <cell r="C140" t="str">
            <v>「騎兵隊の休息」 ･早め</v>
          </cell>
          <cell r="D140" t="str">
            <v>音先</v>
          </cell>
          <cell r="E140" t="str">
            <v>上手</v>
          </cell>
          <cell r="F140" t="str">
            <v>音先</v>
          </cell>
          <cell r="G140" t="str">
            <v>上手</v>
          </cell>
          <cell r="H140">
            <v>1.215277777777778E-3</v>
          </cell>
        </row>
        <row r="141">
          <cell r="B141">
            <v>140</v>
          </cell>
          <cell r="C141" t="str">
            <v>「騎兵隊の休息」 ･遅め</v>
          </cell>
          <cell r="D141" t="str">
            <v>音先</v>
          </cell>
          <cell r="E141" t="str">
            <v>上手</v>
          </cell>
          <cell r="F141" t="str">
            <v>音先</v>
          </cell>
          <cell r="G141" t="str">
            <v>上手</v>
          </cell>
          <cell r="H141">
            <v>1.238425925925926E-3</v>
          </cell>
        </row>
        <row r="142">
          <cell r="B142">
            <v>141</v>
          </cell>
          <cell r="C142" t="str">
            <v>「ラ・フィユ・マル・ガルテ」コーラ･早め</v>
          </cell>
          <cell r="D142" t="str">
            <v>音先</v>
          </cell>
          <cell r="E142" t="str">
            <v>上手</v>
          </cell>
          <cell r="F142" t="str">
            <v>音先</v>
          </cell>
          <cell r="G142" t="str">
            <v>上手</v>
          </cell>
          <cell r="H142">
            <v>9.7222222222222209E-4</v>
          </cell>
        </row>
        <row r="143">
          <cell r="B143">
            <v>142</v>
          </cell>
          <cell r="C143" t="str">
            <v>「ラ・フィユ・マル・ガルテ」コーラ･遅め</v>
          </cell>
          <cell r="D143" t="str">
            <v>音先</v>
          </cell>
          <cell r="E143" t="str">
            <v>上手</v>
          </cell>
          <cell r="F143" t="str">
            <v>音先</v>
          </cell>
          <cell r="G143" t="str">
            <v>上手</v>
          </cell>
          <cell r="H143">
            <v>9.9537037037037042E-4</v>
          </cell>
        </row>
        <row r="144">
          <cell r="B144">
            <v>143</v>
          </cell>
          <cell r="C144" t="str">
            <v>「ラ・シルフィード」ジェームス（第2幕）･早め</v>
          </cell>
          <cell r="D144" t="str">
            <v>板付</v>
          </cell>
          <cell r="E144" t="str">
            <v>上手</v>
          </cell>
          <cell r="F144" t="str">
            <v>板付</v>
          </cell>
          <cell r="G144" t="str">
            <v>上手</v>
          </cell>
          <cell r="H144">
            <v>6.3657407407407402E-4</v>
          </cell>
        </row>
        <row r="145">
          <cell r="B145">
            <v>144</v>
          </cell>
          <cell r="C145" t="str">
            <v>「ラ・シルフィード」ジェームス（第2幕）･遅め</v>
          </cell>
          <cell r="D145" t="str">
            <v>板付</v>
          </cell>
          <cell r="E145" t="str">
            <v>上手</v>
          </cell>
          <cell r="F145" t="str">
            <v>板付</v>
          </cell>
          <cell r="G145" t="str">
            <v>上手</v>
          </cell>
          <cell r="H145">
            <v>6.7129629629629625E-4</v>
          </cell>
        </row>
        <row r="146">
          <cell r="B146">
            <v>145</v>
          </cell>
          <cell r="C146" t="str">
            <v>「海賊」ランケンデム･早め</v>
          </cell>
          <cell r="D146" t="str">
            <v>音先</v>
          </cell>
          <cell r="E146" t="str">
            <v>上手</v>
          </cell>
          <cell r="F146" t="str">
            <v>音先</v>
          </cell>
          <cell r="G146" t="str">
            <v>上手</v>
          </cell>
          <cell r="H146">
            <v>7.175925925925927E-4</v>
          </cell>
        </row>
        <row r="147">
          <cell r="B147">
            <v>146</v>
          </cell>
          <cell r="C147" t="str">
            <v>「海賊」ランケンデム･遅め</v>
          </cell>
          <cell r="D147" t="str">
            <v>音先</v>
          </cell>
          <cell r="E147" t="str">
            <v>上手</v>
          </cell>
          <cell r="F147" t="str">
            <v>音先</v>
          </cell>
          <cell r="G147" t="str">
            <v>上手</v>
          </cell>
          <cell r="H147">
            <v>7.5231481481481471E-4</v>
          </cell>
        </row>
        <row r="148">
          <cell r="B148">
            <v>147</v>
          </cell>
          <cell r="C148" t="str">
            <v>「グランパクラシック」男性･早め</v>
          </cell>
          <cell r="D148" t="str">
            <v>板付</v>
          </cell>
          <cell r="E148" t="str">
            <v>上手</v>
          </cell>
          <cell r="F148" t="str">
            <v>板付</v>
          </cell>
          <cell r="G148" t="str">
            <v>上手</v>
          </cell>
          <cell r="H148">
            <v>6.9444444444444447E-4</v>
          </cell>
        </row>
        <row r="149">
          <cell r="B149">
            <v>148</v>
          </cell>
          <cell r="C149" t="str">
            <v>「グランパクラシック」男性･遅め</v>
          </cell>
          <cell r="D149" t="str">
            <v>板付</v>
          </cell>
          <cell r="E149" t="str">
            <v>上手</v>
          </cell>
          <cell r="F149" t="str">
            <v>板付</v>
          </cell>
          <cell r="G149" t="str">
            <v>上手</v>
          </cell>
          <cell r="H149">
            <v>7.5231481481481471E-4</v>
          </cell>
        </row>
        <row r="150">
          <cell r="B150">
            <v>149</v>
          </cell>
          <cell r="C150" t="str">
            <v>「バヤデール」ソロル･早め</v>
          </cell>
          <cell r="D150" t="str">
            <v>きっかけ</v>
          </cell>
          <cell r="E150" t="str">
            <v>上手</v>
          </cell>
          <cell r="F150" t="str">
            <v>きっかけ</v>
          </cell>
          <cell r="G150" t="str">
            <v>上手</v>
          </cell>
          <cell r="H150">
            <v>6.134259259259259E-4</v>
          </cell>
        </row>
        <row r="151">
          <cell r="B151">
            <v>150</v>
          </cell>
          <cell r="C151" t="str">
            <v>「バヤデール」ソロル･遅め</v>
          </cell>
          <cell r="D151" t="str">
            <v>きっかけ</v>
          </cell>
          <cell r="E151" t="str">
            <v>上手</v>
          </cell>
          <cell r="F151" t="str">
            <v>きっかけ</v>
          </cell>
          <cell r="G151" t="str">
            <v>上手</v>
          </cell>
          <cell r="H151">
            <v>6.3657407407407402E-4</v>
          </cell>
        </row>
        <row r="152">
          <cell r="B152">
            <v>151</v>
          </cell>
          <cell r="C152" t="str">
            <v>「シルヴィア」男性･早め</v>
          </cell>
          <cell r="D152" t="str">
            <v>音先</v>
          </cell>
          <cell r="E152" t="str">
            <v>上手</v>
          </cell>
          <cell r="F152" t="str">
            <v>音先</v>
          </cell>
          <cell r="G152" t="str">
            <v>上手</v>
          </cell>
          <cell r="H152">
            <v>9.1435185185185185E-4</v>
          </cell>
        </row>
        <row r="153">
          <cell r="B153">
            <v>152</v>
          </cell>
          <cell r="C153" t="str">
            <v>「シルヴィア」男性･遅め</v>
          </cell>
          <cell r="D153" t="str">
            <v>音先</v>
          </cell>
          <cell r="E153" t="str">
            <v>上手</v>
          </cell>
          <cell r="F153" t="str">
            <v>音先</v>
          </cell>
          <cell r="G153" t="str">
            <v>上手</v>
          </cell>
          <cell r="H153">
            <v>9.3749999999999997E-4</v>
          </cell>
        </row>
        <row r="154">
          <cell r="B154">
            <v>153</v>
          </cell>
          <cell r="C154" t="str">
            <v>「タリスマン」男性･早め</v>
          </cell>
          <cell r="D154" t="str">
            <v>音先</v>
          </cell>
          <cell r="E154" t="str">
            <v>上手</v>
          </cell>
          <cell r="F154" t="str">
            <v>音先</v>
          </cell>
          <cell r="G154" t="str">
            <v>上手</v>
          </cell>
          <cell r="H154">
            <v>7.291666666666667E-4</v>
          </cell>
        </row>
        <row r="155">
          <cell r="B155">
            <v>154</v>
          </cell>
          <cell r="C155" t="str">
            <v>「タリスマン」男性･遅め</v>
          </cell>
          <cell r="D155" t="str">
            <v>音先</v>
          </cell>
          <cell r="E155" t="str">
            <v>上手</v>
          </cell>
          <cell r="F155" t="str">
            <v>音先</v>
          </cell>
          <cell r="G155" t="str">
            <v>上手</v>
          </cell>
          <cell r="H155">
            <v>7.6388888888888893E-4</v>
          </cell>
        </row>
        <row r="156">
          <cell r="B156">
            <v>155</v>
          </cell>
          <cell r="C156" t="str">
            <v>「パキータ」パ・ド・トロワ男性･早め</v>
          </cell>
          <cell r="D156" t="str">
            <v>きっかけ</v>
          </cell>
          <cell r="E156" t="str">
            <v>上手</v>
          </cell>
          <cell r="F156" t="str">
            <v>きっかけ</v>
          </cell>
          <cell r="G156" t="str">
            <v>上手</v>
          </cell>
          <cell r="H156">
            <v>6.018518518518519E-4</v>
          </cell>
        </row>
        <row r="157">
          <cell r="B157">
            <v>156</v>
          </cell>
          <cell r="C157" t="str">
            <v>「パキータ」パ・ド・トロワ男性･遅め</v>
          </cell>
          <cell r="D157" t="str">
            <v>きっかけ</v>
          </cell>
          <cell r="E157" t="str">
            <v>上手</v>
          </cell>
          <cell r="F157" t="str">
            <v>きっかけ</v>
          </cell>
          <cell r="G157" t="str">
            <v>上手</v>
          </cell>
          <cell r="H157">
            <v>6.3657407407407402E-4</v>
          </cell>
        </row>
        <row r="158">
          <cell r="B158">
            <v>157</v>
          </cell>
          <cell r="C158" t="str">
            <v>「ライモンダ」ジャン・ド・ブリエンヌ･早め</v>
          </cell>
          <cell r="D158" t="str">
            <v>きっかけ</v>
          </cell>
          <cell r="E158" t="str">
            <v>上手</v>
          </cell>
          <cell r="F158" t="str">
            <v>きっかけ</v>
          </cell>
          <cell r="G158" t="str">
            <v>上手</v>
          </cell>
          <cell r="H158">
            <v>7.9861111111111105E-4</v>
          </cell>
        </row>
        <row r="159">
          <cell r="B159">
            <v>158</v>
          </cell>
          <cell r="C159" t="str">
            <v>「ライモンダ」ジャン・ド・ブリエンヌ･遅め</v>
          </cell>
          <cell r="D159" t="str">
            <v>きっかけ</v>
          </cell>
          <cell r="E159" t="str">
            <v>上手</v>
          </cell>
          <cell r="F159" t="str">
            <v>きっかけ</v>
          </cell>
          <cell r="G159" t="str">
            <v>上手</v>
          </cell>
          <cell r="H159">
            <v>8.2175925925925917E-4</v>
          </cell>
        </row>
        <row r="160">
          <cell r="B160">
            <v>159</v>
          </cell>
          <cell r="C160" t="str">
            <v>「眠れる森の美女」オーロラ姫（第1幕）・予選専用曲･早め</v>
          </cell>
          <cell r="D160" t="str">
            <v>板付</v>
          </cell>
          <cell r="E160" t="str">
            <v>上手</v>
          </cell>
          <cell r="F160" t="str">
            <v>板付</v>
          </cell>
          <cell r="G160" t="str">
            <v>上手</v>
          </cell>
          <cell r="H160">
            <v>1.8749999999999999E-3</v>
          </cell>
        </row>
        <row r="161">
          <cell r="B161">
            <v>160</v>
          </cell>
          <cell r="C161" t="str">
            <v>「眠れる森の美女」オーロラ姫（第1幕）・予選専用曲･遅め</v>
          </cell>
          <cell r="D161" t="str">
            <v>板付</v>
          </cell>
          <cell r="E161" t="str">
            <v>上手</v>
          </cell>
          <cell r="F161" t="str">
            <v>板付</v>
          </cell>
          <cell r="G161" t="str">
            <v>上手</v>
          </cell>
          <cell r="H161">
            <v>1.9212962962962959E-3</v>
          </cell>
        </row>
        <row r="162">
          <cell r="B162">
            <v>161</v>
          </cell>
          <cell r="C162" t="str">
            <v>「眠れる森の美女」オーロラ姫（第2幕森の場）･早め</v>
          </cell>
          <cell r="D162" t="str">
            <v>板付</v>
          </cell>
          <cell r="E162" t="str">
            <v>上手</v>
          </cell>
          <cell r="F162" t="str">
            <v>板付</v>
          </cell>
          <cell r="G162" t="str">
            <v>上手</v>
          </cell>
          <cell r="H162">
            <v>0</v>
          </cell>
        </row>
        <row r="163">
          <cell r="B163">
            <v>162</v>
          </cell>
          <cell r="C163" t="str">
            <v>「眠れる森の美女」オーロラ姫（第2幕森の場）･遅め</v>
          </cell>
          <cell r="D163" t="str">
            <v>板付</v>
          </cell>
          <cell r="E163" t="str">
            <v>上手</v>
          </cell>
          <cell r="F163" t="str">
            <v>板付</v>
          </cell>
          <cell r="G163" t="str">
            <v>上手</v>
          </cell>
          <cell r="H163">
            <v>0</v>
          </cell>
        </row>
        <row r="164">
          <cell r="B164">
            <v>164</v>
          </cell>
          <cell r="C164" t="str">
            <v>「眠れる森の美女」金の精（第3幕）（ リラの精）･早め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164</v>
          </cell>
          <cell r="C165" t="str">
            <v>「眠れる森の美女」金の精（第3幕）（ リラの精）･遅め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165</v>
          </cell>
          <cell r="C166" t="str">
            <v>「コッペリア」スワニルダのワルツ（第1幕）･早め</v>
          </cell>
          <cell r="D166" t="str">
            <v>板付</v>
          </cell>
          <cell r="E166" t="str">
            <v>上手</v>
          </cell>
          <cell r="F166" t="str">
            <v>板付</v>
          </cell>
          <cell r="G166" t="str">
            <v>上手</v>
          </cell>
          <cell r="H166">
            <v>0</v>
          </cell>
        </row>
        <row r="167">
          <cell r="B167">
            <v>166</v>
          </cell>
          <cell r="C167" t="str">
            <v>「コッペリア」スワニルダのワルツ（第1幕）･遅め</v>
          </cell>
          <cell r="D167" t="str">
            <v>板付</v>
          </cell>
          <cell r="E167" t="str">
            <v>上手</v>
          </cell>
          <cell r="F167" t="str">
            <v>板付</v>
          </cell>
          <cell r="G167" t="str">
            <v>上手</v>
          </cell>
          <cell r="H167">
            <v>0</v>
          </cell>
        </row>
        <row r="168">
          <cell r="B168">
            <v>167</v>
          </cell>
          <cell r="C168" t="str">
            <v>「シンデレラ」･早め</v>
          </cell>
          <cell r="D168" t="str">
            <v>音先</v>
          </cell>
          <cell r="E168" t="str">
            <v>下手</v>
          </cell>
          <cell r="F168" t="str">
            <v>音先</v>
          </cell>
          <cell r="G168" t="str">
            <v>下手</v>
          </cell>
          <cell r="H168">
            <v>0</v>
          </cell>
        </row>
        <row r="169">
          <cell r="B169">
            <v>168</v>
          </cell>
          <cell r="C169" t="str">
            <v>「シンデレラ」･遅め</v>
          </cell>
          <cell r="D169" t="str">
            <v>音先</v>
          </cell>
          <cell r="E169" t="str">
            <v>下手</v>
          </cell>
          <cell r="F169" t="str">
            <v>音先</v>
          </cell>
          <cell r="G169" t="str">
            <v>下手</v>
          </cell>
          <cell r="H169">
            <v>0</v>
          </cell>
        </row>
        <row r="170">
          <cell r="B170">
            <v>169</v>
          </cell>
          <cell r="C170" t="str">
            <v>「アルレキナーダ」･早め</v>
          </cell>
          <cell r="D170" t="str">
            <v>音先</v>
          </cell>
          <cell r="E170" t="str">
            <v>下手</v>
          </cell>
          <cell r="F170" t="str">
            <v>音先</v>
          </cell>
          <cell r="G170" t="str">
            <v>下手</v>
          </cell>
          <cell r="H170">
            <v>0</v>
          </cell>
        </row>
        <row r="171">
          <cell r="B171">
            <v>170</v>
          </cell>
          <cell r="C171" t="str">
            <v>「アルレキナーダ」･遅め</v>
          </cell>
          <cell r="D171" t="str">
            <v>音先</v>
          </cell>
          <cell r="E171" t="str">
            <v>下手</v>
          </cell>
          <cell r="F171" t="str">
            <v>音先</v>
          </cell>
          <cell r="G171" t="str">
            <v>下手</v>
          </cell>
          <cell r="H171">
            <v>0</v>
          </cell>
        </row>
        <row r="172">
          <cell r="B172">
            <v>171</v>
          </cell>
          <cell r="C172" t="str">
            <v>「フェアリードール」妖精人形･早め</v>
          </cell>
          <cell r="D172" t="str">
            <v>音先</v>
          </cell>
          <cell r="E172" t="str">
            <v>下手</v>
          </cell>
          <cell r="F172" t="str">
            <v>音先</v>
          </cell>
          <cell r="G172" t="str">
            <v>下手</v>
          </cell>
          <cell r="H172">
            <v>0</v>
          </cell>
        </row>
        <row r="173">
          <cell r="B173">
            <v>172</v>
          </cell>
          <cell r="C173" t="str">
            <v>「フェアリードール」妖精人形･遅め</v>
          </cell>
          <cell r="D173" t="str">
            <v>音先</v>
          </cell>
          <cell r="E173" t="str">
            <v>下手</v>
          </cell>
          <cell r="F173" t="str">
            <v>音先</v>
          </cell>
          <cell r="G173" t="str">
            <v>下手</v>
          </cell>
          <cell r="H173">
            <v>0</v>
          </cell>
        </row>
        <row r="174">
          <cell r="B174">
            <v>173</v>
          </cell>
          <cell r="C174" t="str">
            <v>「ライモンダ」（第2幕夢の景）･早め</v>
          </cell>
          <cell r="D174" t="str">
            <v>音先</v>
          </cell>
          <cell r="E174" t="str">
            <v>下手</v>
          </cell>
          <cell r="F174" t="str">
            <v>音先</v>
          </cell>
          <cell r="G174" t="str">
            <v>下手</v>
          </cell>
          <cell r="H174">
            <v>0</v>
          </cell>
        </row>
        <row r="175">
          <cell r="B175">
            <v>174</v>
          </cell>
          <cell r="C175" t="str">
            <v>「ライモンダ」（第2幕夢の景）･遅め</v>
          </cell>
          <cell r="D175" t="str">
            <v>音先</v>
          </cell>
          <cell r="E175" t="str">
            <v>下手</v>
          </cell>
          <cell r="F175" t="str">
            <v>音先</v>
          </cell>
          <cell r="G175" t="str">
            <v>下手</v>
          </cell>
          <cell r="H175">
            <v>0</v>
          </cell>
        </row>
        <row r="176">
          <cell r="B176">
            <v>175</v>
          </cell>
          <cell r="C176" t="str">
            <v>「ナポリ」テレジナ･早め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176</v>
          </cell>
          <cell r="C177" t="str">
            <v>「ナポリ」テレジナ･遅め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177</v>
          </cell>
          <cell r="C178" t="str">
            <v>「ナポリ」ソリストA･早め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178</v>
          </cell>
          <cell r="C179" t="str">
            <v>「ナポリ」ソリストA･遅め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>
            <v>179</v>
          </cell>
          <cell r="C180" t="str">
            <v>「ナポリ」ソリストB･早め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>
            <v>180</v>
          </cell>
          <cell r="C181" t="str">
            <v>「ナポリ」ソリストB･遅め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181</v>
          </cell>
          <cell r="C182" t="str">
            <v>「海賊」オダリスクA･早め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182</v>
          </cell>
          <cell r="C183" t="str">
            <v>「海賊」オダリスクA･遅め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183</v>
          </cell>
          <cell r="C184" t="str">
            <v>「海賊」オダリスクB･早め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184</v>
          </cell>
          <cell r="C185" t="str">
            <v>「海賊」オダリスクB･遅め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185</v>
          </cell>
          <cell r="C186" t="str">
            <v>「海賊」オダリスクC･早め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186</v>
          </cell>
          <cell r="C187" t="str">
            <v>「海賊」オダリスクC･遅め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187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188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189</v>
          </cell>
          <cell r="C190" t="str">
            <v>「ファラオの娘」･早め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190</v>
          </cell>
          <cell r="C191" t="str">
            <v>「ファラオの娘」･遅め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191</v>
          </cell>
          <cell r="C192" t="str">
            <v>「ナポリ」ジュンナーロ･早め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192</v>
          </cell>
          <cell r="C193" t="str">
            <v>「ナポリ」ジュンナーロ･遅め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193</v>
          </cell>
          <cell r="C194" t="str">
            <v>「ナポリ」ソリストA男性･早め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194</v>
          </cell>
          <cell r="C195" t="str">
            <v>「ナポリ」ソリストA男性･遅め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195</v>
          </cell>
          <cell r="C196" t="str">
            <v>「ライモンダ」ソリスト（第2幕）男性･早め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196</v>
          </cell>
          <cell r="C197" t="str">
            <v>「ライモンダ」ソリスト（第2幕）男性･遅め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197</v>
          </cell>
          <cell r="C198" t="str">
            <v>「海と真珠」男性・早め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198</v>
          </cell>
          <cell r="C199" t="str">
            <v>「海と真珠」男性･遅め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199</v>
          </cell>
          <cell r="C200" t="str">
            <v>「アルレキナーダ」男性･早め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200</v>
          </cell>
          <cell r="C201" t="str">
            <v>「アルレキナーダ」男性･遅め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201</v>
          </cell>
          <cell r="C202" t="str">
            <v>「シンデレラ」男性･早め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202</v>
          </cell>
          <cell r="C203" t="str">
            <v>「シンデレラ」男性･遅め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203</v>
          </cell>
          <cell r="C204" t="str">
            <v>「ナポリ」ソリストB男性･早め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204</v>
          </cell>
          <cell r="C205" t="str">
            <v>「ナポリ」ソリストB男性･遅め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課題曲一覧"/>
      <sheetName val="原紙・入金確認"/>
      <sheetName val="出場者一覧"/>
      <sheetName val="送付用出場者一覧"/>
      <sheetName val="時間割付表"/>
      <sheetName val="リスト"/>
      <sheetName val="プログラム用"/>
      <sheetName val="当日用（印刷）"/>
      <sheetName val="Sheet1"/>
    </sheetNames>
    <sheetDataSet>
      <sheetData sheetId="0">
        <row r="2">
          <cell r="B2">
            <v>0</v>
          </cell>
          <cell r="C2" t="str">
            <v>「コンテンポラリー」</v>
          </cell>
          <cell r="D2" t="str">
            <v>0「コンテンポラリー」</v>
          </cell>
          <cell r="E2"/>
          <cell r="F2"/>
          <cell r="G2"/>
          <cell r="H2"/>
          <cell r="I2">
            <v>1.736111111111111E-3</v>
          </cell>
        </row>
        <row r="3">
          <cell r="B3">
            <v>1</v>
          </cell>
          <cell r="C3" t="str">
            <v>「ドン・キホーテ」キューピッド･早め</v>
          </cell>
          <cell r="D3" t="str">
            <v>1「ドン・キホーテ」キューピッド･早め</v>
          </cell>
          <cell r="E3" t="str">
            <v>きっかけ</v>
          </cell>
          <cell r="F3" t="str">
            <v>下手</v>
          </cell>
          <cell r="G3" t="str">
            <v>きっかけ</v>
          </cell>
          <cell r="H3" t="str">
            <v>下手</v>
          </cell>
          <cell r="I3">
            <v>6.2500000000000001E-4</v>
          </cell>
        </row>
        <row r="4">
          <cell r="B4">
            <v>2</v>
          </cell>
          <cell r="C4" t="str">
            <v>「ドン・キホーテ」キューピッド・遅め</v>
          </cell>
          <cell r="D4" t="str">
            <v>2「ドン・キホーテ」キューピッド・遅め</v>
          </cell>
          <cell r="E4" t="str">
            <v>きっかけ</v>
          </cell>
          <cell r="F4" t="str">
            <v>下手</v>
          </cell>
          <cell r="G4" t="str">
            <v>きっかけ</v>
          </cell>
          <cell r="H4" t="str">
            <v>下手</v>
          </cell>
          <cell r="I4">
            <v>6.8287037037037025E-4</v>
          </cell>
        </row>
        <row r="5">
          <cell r="B5">
            <v>3</v>
          </cell>
          <cell r="C5" t="str">
            <v>「ドン・キホーテ」キトリ(第3幕）･早め</v>
          </cell>
          <cell r="D5" t="str">
            <v>3「ドン・キホーテ」キトリ(第3幕）･早め</v>
          </cell>
          <cell r="E5" t="str">
            <v>音先</v>
          </cell>
          <cell r="F5" t="str">
            <v>上手</v>
          </cell>
          <cell r="G5" t="str">
            <v>音先</v>
          </cell>
          <cell r="H5" t="str">
            <v>上手</v>
          </cell>
          <cell r="I5">
            <v>1.0185185185185186E-3</v>
          </cell>
        </row>
        <row r="6">
          <cell r="B6">
            <v>206</v>
          </cell>
          <cell r="C6" t="str">
            <v>「ドン・キホーテ」キトリ(第3幕）・遅め</v>
          </cell>
          <cell r="D6" t="str">
            <v>206「ドン・キホーテ」キトリ(第3幕）・遅め</v>
          </cell>
          <cell r="E6" t="str">
            <v>音先</v>
          </cell>
          <cell r="F6" t="str">
            <v>上手</v>
          </cell>
          <cell r="G6" t="str">
            <v>音先</v>
          </cell>
          <cell r="H6" t="str">
            <v>上手</v>
          </cell>
          <cell r="I6">
            <v>1.0416666666666667E-3</v>
          </cell>
        </row>
        <row r="7">
          <cell r="B7">
            <v>5</v>
          </cell>
          <cell r="C7" t="str">
            <v>「ライモンダ」ライモンダ（第1幕）･早め</v>
          </cell>
          <cell r="D7" t="str">
            <v>5「ライモンダ」ライモンダ（第1幕）･早め</v>
          </cell>
          <cell r="E7" t="str">
            <v>板付</v>
          </cell>
          <cell r="F7" t="str">
            <v>上手</v>
          </cell>
          <cell r="G7" t="str">
            <v>板付</v>
          </cell>
          <cell r="H7" t="str">
            <v>上手</v>
          </cell>
          <cell r="I7">
            <v>9.0277777777777784E-4</v>
          </cell>
        </row>
        <row r="8">
          <cell r="B8">
            <v>6</v>
          </cell>
          <cell r="C8" t="str">
            <v>「ライモンダ」ライモンダ（第1幕）・遅め</v>
          </cell>
          <cell r="D8" t="str">
            <v>6「ライモンダ」ライモンダ（第1幕）・遅め</v>
          </cell>
          <cell r="E8" t="str">
            <v>板付</v>
          </cell>
          <cell r="F8" t="str">
            <v>上手</v>
          </cell>
          <cell r="G8" t="str">
            <v>板付</v>
          </cell>
          <cell r="H8" t="str">
            <v>上手</v>
          </cell>
          <cell r="I8">
            <v>1.0300925925925926E-3</v>
          </cell>
        </row>
        <row r="9">
          <cell r="B9">
            <v>7</v>
          </cell>
          <cell r="C9" t="str">
            <v>「眠れる森の美女」フロリナ王女･早め</v>
          </cell>
          <cell r="D9" t="str">
            <v>7「眠れる森の美女」フロリナ王女･早め</v>
          </cell>
          <cell r="E9" t="str">
            <v>きかっけ</v>
          </cell>
          <cell r="F9" t="str">
            <v>下手</v>
          </cell>
          <cell r="G9" t="str">
            <v>きかっけ</v>
          </cell>
          <cell r="H9" t="str">
            <v>下手</v>
          </cell>
          <cell r="I9">
            <v>7.175925925925927E-4</v>
          </cell>
        </row>
        <row r="10">
          <cell r="B10">
            <v>8</v>
          </cell>
          <cell r="C10" t="str">
            <v>「眠れる森の美女」フロリナ王女・遅め</v>
          </cell>
          <cell r="D10" t="str">
            <v>8「眠れる森の美女」フロリナ王女・遅め</v>
          </cell>
          <cell r="E10" t="str">
            <v>きかっけ</v>
          </cell>
          <cell r="F10" t="str">
            <v>下手</v>
          </cell>
          <cell r="G10" t="str">
            <v>きかっけ</v>
          </cell>
          <cell r="H10" t="str">
            <v>下手</v>
          </cell>
          <cell r="I10">
            <v>8.4490740740740739E-4</v>
          </cell>
        </row>
        <row r="11">
          <cell r="B11">
            <v>9</v>
          </cell>
          <cell r="C11" t="str">
            <v>「ドン・キホーテ」森の女王･早め</v>
          </cell>
          <cell r="D11" t="str">
            <v>9「ドン・キホーテ」森の女王･早め</v>
          </cell>
          <cell r="E11" t="str">
            <v>音先</v>
          </cell>
          <cell r="F11" t="str">
            <v>下手</v>
          </cell>
          <cell r="G11" t="str">
            <v>音先</v>
          </cell>
          <cell r="H11" t="str">
            <v>下手</v>
          </cell>
          <cell r="I11">
            <v>1.2962962962962963E-3</v>
          </cell>
        </row>
        <row r="12">
          <cell r="B12">
            <v>10</v>
          </cell>
          <cell r="C12" t="str">
            <v>「ドン・キホーテ」森の女王・遅め</v>
          </cell>
          <cell r="D12" t="str">
            <v>10「ドン・キホーテ」森の女王・遅め</v>
          </cell>
          <cell r="E12" t="str">
            <v>音先</v>
          </cell>
          <cell r="F12" t="str">
            <v>下手</v>
          </cell>
          <cell r="G12" t="str">
            <v>音先</v>
          </cell>
          <cell r="H12" t="str">
            <v>下手</v>
          </cell>
          <cell r="I12">
            <v>1.4120370370370369E-3</v>
          </cell>
        </row>
        <row r="13">
          <cell r="B13">
            <v>11</v>
          </cell>
          <cell r="C13" t="str">
            <v>「海賊」(パキータ）･早め</v>
          </cell>
          <cell r="D13" t="str">
            <v>11「海賊」(パキータ）･早め</v>
          </cell>
          <cell r="E13" t="str">
            <v>音先</v>
          </cell>
          <cell r="F13" t="str">
            <v>上手</v>
          </cell>
          <cell r="G13" t="str">
            <v>音先</v>
          </cell>
          <cell r="H13" t="str">
            <v>上手</v>
          </cell>
          <cell r="I13">
            <v>7.407407407407407E-4</v>
          </cell>
        </row>
        <row r="14">
          <cell r="B14">
            <v>12</v>
          </cell>
          <cell r="C14" t="str">
            <v>「海賊」(パキータ）・遅め</v>
          </cell>
          <cell r="D14" t="str">
            <v>12「海賊」(パキータ）・遅め</v>
          </cell>
          <cell r="E14" t="str">
            <v>音先</v>
          </cell>
          <cell r="F14" t="str">
            <v>上手</v>
          </cell>
          <cell r="G14" t="str">
            <v>音先</v>
          </cell>
          <cell r="H14" t="str">
            <v>上手</v>
          </cell>
          <cell r="I14">
            <v>7.8703703703703705E-4</v>
          </cell>
        </row>
        <row r="15">
          <cell r="B15">
            <v>13</v>
          </cell>
          <cell r="C15" t="str">
            <v>「ラ・バヤデール」ガムザッティ･早め</v>
          </cell>
          <cell r="D15" t="str">
            <v>13「ラ・バヤデール」ガムザッティ･早め</v>
          </cell>
          <cell r="E15" t="str">
            <v>板付</v>
          </cell>
          <cell r="F15" t="str">
            <v>上手</v>
          </cell>
          <cell r="G15" t="str">
            <v>板付</v>
          </cell>
          <cell r="H15" t="str">
            <v>上手</v>
          </cell>
          <cell r="I15">
            <v>9.0277777777777784E-4</v>
          </cell>
        </row>
        <row r="16">
          <cell r="B16">
            <v>14</v>
          </cell>
          <cell r="C16" t="str">
            <v>「ラ・バヤデール」ガムザッティ・遅め</v>
          </cell>
          <cell r="D16" t="str">
            <v>14「ラ・バヤデール」ガムザッティ・遅め</v>
          </cell>
          <cell r="E16" t="str">
            <v>板付</v>
          </cell>
          <cell r="F16" t="str">
            <v>上手</v>
          </cell>
          <cell r="G16" t="str">
            <v>板付</v>
          </cell>
          <cell r="H16" t="str">
            <v>上手</v>
          </cell>
          <cell r="I16">
            <v>9.8379629629629642E-4</v>
          </cell>
        </row>
        <row r="17">
          <cell r="B17">
            <v>15</v>
          </cell>
          <cell r="C17" t="str">
            <v>「ラ・フィユ・マル・ガルデ」リーズ･早め</v>
          </cell>
          <cell r="D17" t="str">
            <v>15「ラ・フィユ・マル・ガルデ」リーズ･早め</v>
          </cell>
          <cell r="E17" t="str">
            <v>音先</v>
          </cell>
          <cell r="F17" t="str">
            <v>上手</v>
          </cell>
          <cell r="G17" t="str">
            <v>音先</v>
          </cell>
          <cell r="H17" t="str">
            <v>上手</v>
          </cell>
          <cell r="I17">
            <v>9.8379629629629642E-4</v>
          </cell>
        </row>
        <row r="18">
          <cell r="B18">
            <v>16</v>
          </cell>
          <cell r="C18" t="str">
            <v>「ラ・フィユ・マル・ガルデ」リーズ・遅め</v>
          </cell>
          <cell r="D18" t="str">
            <v>16「ラ・フィユ・マル・ガルデ」リーズ・遅め</v>
          </cell>
          <cell r="E18" t="str">
            <v>音先</v>
          </cell>
          <cell r="F18" t="str">
            <v>上手</v>
          </cell>
          <cell r="G18" t="str">
            <v>音先</v>
          </cell>
          <cell r="H18" t="str">
            <v>上手</v>
          </cell>
          <cell r="I18">
            <v>1.0185185185185186E-3</v>
          </cell>
        </row>
        <row r="19">
          <cell r="B19">
            <v>17</v>
          </cell>
          <cell r="C19" t="str">
            <v>「くるみ割り人形」金平糖の精･早め</v>
          </cell>
          <cell r="D19" t="str">
            <v>17「くるみ割り人形」金平糖の精･早め</v>
          </cell>
          <cell r="E19" t="str">
            <v>板付</v>
          </cell>
          <cell r="F19" t="str">
            <v>上手</v>
          </cell>
          <cell r="G19" t="str">
            <v>板付</v>
          </cell>
          <cell r="H19" t="str">
            <v>上手</v>
          </cell>
          <cell r="I19">
            <v>1.4814814814814814E-3</v>
          </cell>
        </row>
        <row r="20">
          <cell r="B20">
            <v>18</v>
          </cell>
          <cell r="C20" t="str">
            <v>「くるみ割り人形」金平糖の精・遅め</v>
          </cell>
          <cell r="D20" t="str">
            <v>18「くるみ割り人形」金平糖の精・遅め</v>
          </cell>
          <cell r="E20" t="str">
            <v>板付</v>
          </cell>
          <cell r="F20" t="str">
            <v>上手</v>
          </cell>
          <cell r="G20" t="str">
            <v>板付</v>
          </cell>
          <cell r="H20" t="str">
            <v>上手</v>
          </cell>
          <cell r="I20">
            <v>1.5393518518518519E-3</v>
          </cell>
        </row>
        <row r="21">
          <cell r="B21">
            <v>19</v>
          </cell>
          <cell r="C21" t="str">
            <v>「ジゼル」ペザント（キーロフ版）･早め</v>
          </cell>
          <cell r="D21" t="str">
            <v>19「ジゼル」ペザント（キーロフ版）･早め</v>
          </cell>
          <cell r="E21" t="str">
            <v>音先</v>
          </cell>
          <cell r="F21" t="str">
            <v>上手</v>
          </cell>
          <cell r="G21" t="str">
            <v>音先</v>
          </cell>
          <cell r="H21" t="str">
            <v>上手</v>
          </cell>
          <cell r="I21">
            <v>8.564814814814815E-4</v>
          </cell>
        </row>
        <row r="22">
          <cell r="B22">
            <v>20</v>
          </cell>
          <cell r="C22" t="str">
            <v>「ジゼル」ペザント（キーロフ版）・遅め</v>
          </cell>
          <cell r="D22" t="str">
            <v>20「ジゼル」ペザント（キーロフ版）・遅め</v>
          </cell>
          <cell r="E22" t="str">
            <v>音先</v>
          </cell>
          <cell r="F22" t="str">
            <v>上手</v>
          </cell>
          <cell r="G22" t="str">
            <v>音先</v>
          </cell>
          <cell r="H22" t="str">
            <v>上手</v>
          </cell>
          <cell r="I22">
            <v>1.0069444444444444E-3</v>
          </cell>
        </row>
        <row r="23">
          <cell r="B23">
            <v>21</v>
          </cell>
          <cell r="C23" t="str">
            <v>「ジゼル」ジゼル（第1幕より)･早め</v>
          </cell>
          <cell r="D23" t="str">
            <v>21「ジゼル」ジゼル（第1幕より)･早め</v>
          </cell>
          <cell r="E23" t="str">
            <v>音先</v>
          </cell>
          <cell r="F23" t="str">
            <v>下手</v>
          </cell>
          <cell r="G23" t="str">
            <v>音先</v>
          </cell>
          <cell r="H23" t="str">
            <v>下手</v>
          </cell>
          <cell r="I23">
            <v>1.3310185185185185E-3</v>
          </cell>
        </row>
        <row r="24">
          <cell r="B24">
            <v>22</v>
          </cell>
          <cell r="C24" t="str">
            <v>「ジゼル」ジゼル（第1幕より)・遅め</v>
          </cell>
          <cell r="D24" t="str">
            <v>22「ジゼル」ジゼル（第1幕より)・遅め</v>
          </cell>
          <cell r="E24" t="str">
            <v>音先</v>
          </cell>
          <cell r="F24" t="str">
            <v>下手</v>
          </cell>
          <cell r="G24" t="str">
            <v>音先</v>
          </cell>
          <cell r="H24" t="str">
            <v>下手</v>
          </cell>
          <cell r="I24">
            <v>1.4699074074074074E-3</v>
          </cell>
        </row>
        <row r="25">
          <cell r="B25">
            <v>23</v>
          </cell>
          <cell r="C25" t="str">
            <v>「パリの炎」ジャンヌ･早め</v>
          </cell>
          <cell r="D25" t="str">
            <v>23「パリの炎」ジャンヌ･早め</v>
          </cell>
          <cell r="E25" t="str">
            <v>きっかけ</v>
          </cell>
          <cell r="F25" t="str">
            <v>下手</v>
          </cell>
          <cell r="G25" t="str">
            <v>きっかけ</v>
          </cell>
          <cell r="H25" t="str">
            <v>下手</v>
          </cell>
          <cell r="I25">
            <v>8.9120370370370362E-4</v>
          </cell>
        </row>
        <row r="26">
          <cell r="B26">
            <v>24</v>
          </cell>
          <cell r="C26" t="str">
            <v>「パリの炎」ジャンヌ・遅め</v>
          </cell>
          <cell r="D26" t="str">
            <v>24「パリの炎」ジャンヌ・遅め</v>
          </cell>
          <cell r="E26" t="str">
            <v>きっかけ</v>
          </cell>
          <cell r="F26" t="str">
            <v>下手</v>
          </cell>
          <cell r="G26" t="str">
            <v>きっかけ</v>
          </cell>
          <cell r="H26" t="str">
            <v>下手</v>
          </cell>
          <cell r="I26">
            <v>9.4907407407407408E-4</v>
          </cell>
        </row>
        <row r="27">
          <cell r="B27">
            <v>25</v>
          </cell>
          <cell r="C27" t="str">
            <v>「眠れる森の美女」オーロラ姫（第3幕）･早め</v>
          </cell>
          <cell r="D27" t="str">
            <v>25「眠れる森の美女」オーロラ姫（第3幕）･早め</v>
          </cell>
          <cell r="E27" t="str">
            <v>音先</v>
          </cell>
          <cell r="F27" t="str">
            <v>下手</v>
          </cell>
          <cell r="G27" t="str">
            <v>板付</v>
          </cell>
          <cell r="H27" t="str">
            <v>下手</v>
          </cell>
          <cell r="I27">
            <v>1.5393518518518519E-3</v>
          </cell>
        </row>
        <row r="28">
          <cell r="B28">
            <v>26</v>
          </cell>
          <cell r="C28" t="str">
            <v>「眠れる森の美女」オーロラ姫（第3幕）・遅め</v>
          </cell>
          <cell r="D28" t="str">
            <v>26「眠れる森の美女」オーロラ姫（第3幕）・遅め</v>
          </cell>
          <cell r="E28" t="str">
            <v>音先</v>
          </cell>
          <cell r="F28" t="str">
            <v>下手</v>
          </cell>
          <cell r="G28" t="str">
            <v>板付</v>
          </cell>
          <cell r="H28" t="str">
            <v>下手</v>
          </cell>
          <cell r="I28">
            <v>1.5509259259259261E-3</v>
          </cell>
        </row>
        <row r="29">
          <cell r="B29">
            <v>27</v>
          </cell>
          <cell r="C29" t="str">
            <v>使用できません</v>
          </cell>
          <cell r="D29" t="str">
            <v>27使用できません</v>
          </cell>
          <cell r="E29" t="str">
            <v>板付</v>
          </cell>
          <cell r="F29" t="str">
            <v>下手</v>
          </cell>
          <cell r="G29" t="str">
            <v>板付</v>
          </cell>
          <cell r="H29" t="str">
            <v>下手</v>
          </cell>
          <cell r="I29">
            <v>6.3657407407407402E-4</v>
          </cell>
        </row>
        <row r="30">
          <cell r="B30">
            <v>28</v>
          </cell>
          <cell r="C30" t="str">
            <v>使用できません</v>
          </cell>
          <cell r="D30" t="str">
            <v>28使用できません</v>
          </cell>
          <cell r="E30" t="str">
            <v>板付</v>
          </cell>
          <cell r="F30" t="str">
            <v>下手</v>
          </cell>
          <cell r="G30" t="str">
            <v>板付</v>
          </cell>
          <cell r="H30" t="str">
            <v>下手</v>
          </cell>
          <cell r="I30">
            <v>6.4814814814814813E-4</v>
          </cell>
        </row>
        <row r="31">
          <cell r="B31">
            <v>29</v>
          </cell>
          <cell r="C31" t="str">
            <v>「ゼェンツァーノの花祭り」･早め</v>
          </cell>
          <cell r="D31" t="str">
            <v>29「ゼェンツァーノの花祭り」･早め</v>
          </cell>
          <cell r="E31" t="str">
            <v>板付</v>
          </cell>
          <cell r="F31" t="str">
            <v>上手</v>
          </cell>
          <cell r="G31" t="str">
            <v>板付</v>
          </cell>
          <cell r="H31" t="str">
            <v>上手</v>
          </cell>
          <cell r="I31">
            <v>8.3333333333333339E-4</v>
          </cell>
        </row>
        <row r="32">
          <cell r="B32">
            <v>30</v>
          </cell>
          <cell r="C32" t="str">
            <v>「ゼェンツァーノの花祭り」・遅め</v>
          </cell>
          <cell r="D32" t="str">
            <v>30「ゼェンツァーノの花祭り」・遅め</v>
          </cell>
          <cell r="E32" t="str">
            <v>板付</v>
          </cell>
          <cell r="F32" t="str">
            <v>上手</v>
          </cell>
          <cell r="G32" t="str">
            <v>板付</v>
          </cell>
          <cell r="H32" t="str">
            <v>上手</v>
          </cell>
          <cell r="I32">
            <v>9.0277777777777784E-4</v>
          </cell>
        </row>
        <row r="33">
          <cell r="B33">
            <v>31</v>
          </cell>
          <cell r="C33" t="str">
            <v>使用できません</v>
          </cell>
          <cell r="D33" t="str">
            <v>31使用できません</v>
          </cell>
          <cell r="E33" t="str">
            <v>音先</v>
          </cell>
          <cell r="F33" t="str">
            <v>下手</v>
          </cell>
          <cell r="G33" t="str">
            <v>音先</v>
          </cell>
          <cell r="H33" t="str">
            <v>下手</v>
          </cell>
          <cell r="I33">
            <v>1.4814814814814814E-3</v>
          </cell>
        </row>
        <row r="34">
          <cell r="B34">
            <v>32</v>
          </cell>
          <cell r="C34" t="str">
            <v>使用できません</v>
          </cell>
          <cell r="D34" t="str">
            <v>32使用できません</v>
          </cell>
          <cell r="E34" t="str">
            <v>音先</v>
          </cell>
          <cell r="F34" t="str">
            <v>下手</v>
          </cell>
          <cell r="G34" t="str">
            <v>音先</v>
          </cell>
          <cell r="H34" t="str">
            <v>下手</v>
          </cell>
          <cell r="I34">
            <v>1.5509259259259261E-3</v>
          </cell>
        </row>
        <row r="35">
          <cell r="B35">
            <v>33</v>
          </cell>
          <cell r="C35" t="str">
            <v>「白鳥の湖」 パ・ド・トロア第1･早め</v>
          </cell>
          <cell r="D35" t="str">
            <v>33「白鳥の湖」 パ・ド・トロア第1･早め</v>
          </cell>
          <cell r="E35" t="str">
            <v>板付</v>
          </cell>
          <cell r="F35" t="str">
            <v>下手</v>
          </cell>
          <cell r="G35" t="str">
            <v>板付</v>
          </cell>
          <cell r="H35" t="str">
            <v>下手</v>
          </cell>
          <cell r="I35">
            <v>9.4907407407407408E-4</v>
          </cell>
        </row>
        <row r="36">
          <cell r="B36">
            <v>34</v>
          </cell>
          <cell r="C36" t="str">
            <v>「白鳥の湖」 パ・ド・トロア第1・遅め</v>
          </cell>
          <cell r="D36" t="str">
            <v>34「白鳥の湖」 パ・ド・トロア第1・遅め</v>
          </cell>
          <cell r="E36" t="str">
            <v>板付</v>
          </cell>
          <cell r="F36" t="str">
            <v>下手</v>
          </cell>
          <cell r="G36" t="str">
            <v>板付</v>
          </cell>
          <cell r="H36" t="str">
            <v>下手</v>
          </cell>
          <cell r="I36">
            <v>9.8379629629629642E-4</v>
          </cell>
        </row>
        <row r="37">
          <cell r="B37">
            <v>35</v>
          </cell>
          <cell r="C37" t="str">
            <v>「白鳥の湖」 パ・ド・トロア第3･早め</v>
          </cell>
          <cell r="D37" t="str">
            <v>35「白鳥の湖」 パ・ド・トロア第3･早め</v>
          </cell>
          <cell r="E37" t="str">
            <v>板付</v>
          </cell>
          <cell r="F37" t="str">
            <v>上手</v>
          </cell>
          <cell r="G37" t="str">
            <v>板付</v>
          </cell>
          <cell r="H37" t="str">
            <v>上手</v>
          </cell>
          <cell r="I37">
            <v>9.3750000000000007E-4</v>
          </cell>
        </row>
        <row r="38">
          <cell r="B38">
            <v>36</v>
          </cell>
          <cell r="C38" t="str">
            <v>「白鳥の湖」 パ・ド・トロア第3・遅め</v>
          </cell>
          <cell r="D38" t="str">
            <v>36「白鳥の湖」 パ・ド・トロア第3・遅め</v>
          </cell>
          <cell r="E38" t="str">
            <v>板付</v>
          </cell>
          <cell r="F38" t="str">
            <v>上手</v>
          </cell>
          <cell r="G38" t="str">
            <v>板付</v>
          </cell>
          <cell r="H38" t="str">
            <v>上手</v>
          </cell>
          <cell r="I38">
            <v>9.6064814814814808E-4</v>
          </cell>
        </row>
        <row r="39">
          <cell r="B39">
            <v>37</v>
          </cell>
          <cell r="C39" t="str">
            <v>「白鳥湖」黒鳥（第3幕 プティパ版）･早め</v>
          </cell>
          <cell r="D39" t="str">
            <v>37「白鳥湖」黒鳥（第3幕 プティパ版）･早め</v>
          </cell>
          <cell r="E39" t="str">
            <v>きっかけ</v>
          </cell>
          <cell r="F39" t="str">
            <v>下手</v>
          </cell>
          <cell r="G39" t="str">
            <v>きっかけ</v>
          </cell>
          <cell r="H39" t="str">
            <v>下手</v>
          </cell>
          <cell r="I39">
            <v>1.4467592592592594E-3</v>
          </cell>
        </row>
        <row r="40">
          <cell r="B40">
            <v>38</v>
          </cell>
          <cell r="C40" t="str">
            <v>「白鳥湖」黒鳥（第3幕 プティパ版）・遅め</v>
          </cell>
          <cell r="D40" t="str">
            <v>38「白鳥湖」黒鳥（第3幕 プティパ版）・遅め</v>
          </cell>
          <cell r="E40" t="str">
            <v>きっかけ</v>
          </cell>
          <cell r="F40" t="str">
            <v>下手</v>
          </cell>
          <cell r="G40" t="str">
            <v>きっかけ</v>
          </cell>
          <cell r="H40" t="str">
            <v>下手</v>
          </cell>
          <cell r="I40">
            <v>1.5277777777777779E-3</v>
          </cell>
        </row>
        <row r="41">
          <cell r="B41">
            <v>39</v>
          </cell>
          <cell r="C41" t="str">
            <v>「グラン・パ・クラシック」･早め</v>
          </cell>
          <cell r="D41" t="str">
            <v>39「グラン・パ・クラシック」･早め</v>
          </cell>
          <cell r="E41" t="str">
            <v>板付</v>
          </cell>
          <cell r="F41" t="str">
            <v>上手</v>
          </cell>
          <cell r="G41" t="str">
            <v>板付</v>
          </cell>
          <cell r="H41" t="str">
            <v>上手</v>
          </cell>
          <cell r="I41">
            <v>1.2268518518518518E-3</v>
          </cell>
        </row>
        <row r="42">
          <cell r="B42">
            <v>40</v>
          </cell>
          <cell r="C42" t="str">
            <v>「グラン・パ・クラシック」･遅め</v>
          </cell>
          <cell r="D42" t="str">
            <v>40「グラン・パ・クラシック」･遅め</v>
          </cell>
          <cell r="E42" t="str">
            <v>板付</v>
          </cell>
          <cell r="F42" t="str">
            <v>上手</v>
          </cell>
          <cell r="G42" t="str">
            <v>板付</v>
          </cell>
          <cell r="H42" t="str">
            <v>上手</v>
          </cell>
          <cell r="I42">
            <v>1.3657407407407409E-3</v>
          </cell>
        </row>
        <row r="43">
          <cell r="B43">
            <v>41</v>
          </cell>
          <cell r="C43" t="str">
            <v>「眠れる森の美女」宝石（第3幕）･早め</v>
          </cell>
          <cell r="D43" t="str">
            <v>41「眠れる森の美女」宝石（第3幕）･早め</v>
          </cell>
          <cell r="E43" t="str">
            <v>音先</v>
          </cell>
          <cell r="F43" t="str">
            <v>上手</v>
          </cell>
          <cell r="G43" t="str">
            <v>音先</v>
          </cell>
          <cell r="H43" t="str">
            <v>上手</v>
          </cell>
          <cell r="I43">
            <v>7.0601851851851847E-4</v>
          </cell>
        </row>
        <row r="44">
          <cell r="B44">
            <v>42</v>
          </cell>
          <cell r="C44" t="str">
            <v>「眠れる森の美女」宝石（第3幕）･遅め</v>
          </cell>
          <cell r="D44" t="str">
            <v>42「眠れる森の美女」宝石（第3幕）･遅め</v>
          </cell>
          <cell r="E44" t="str">
            <v>音先</v>
          </cell>
          <cell r="F44" t="str">
            <v>上手</v>
          </cell>
          <cell r="G44" t="str">
            <v>音先</v>
          </cell>
          <cell r="H44" t="str">
            <v>上手</v>
          </cell>
          <cell r="I44">
            <v>7.291666666666667E-4</v>
          </cell>
        </row>
        <row r="45">
          <cell r="B45">
            <v>43</v>
          </cell>
          <cell r="C45" t="str">
            <v>「コッペリア」スワニルダ（第3幕）･早め</v>
          </cell>
          <cell r="D45" t="str">
            <v>43「コッペリア」スワニルダ（第3幕）･早め</v>
          </cell>
          <cell r="E45" t="str">
            <v>音先</v>
          </cell>
          <cell r="F45" t="str">
            <v>上手</v>
          </cell>
          <cell r="G45" t="str">
            <v>音先</v>
          </cell>
          <cell r="H45" t="str">
            <v>上手</v>
          </cell>
          <cell r="I45">
            <v>1.4583333333333334E-3</v>
          </cell>
        </row>
        <row r="46">
          <cell r="B46">
            <v>44</v>
          </cell>
          <cell r="C46" t="str">
            <v>「コッペリア」スワニルダ（第3幕）･遅め</v>
          </cell>
          <cell r="D46" t="str">
            <v>44「コッペリア」スワニルダ（第3幕）･遅め</v>
          </cell>
          <cell r="E46" t="str">
            <v>音先</v>
          </cell>
          <cell r="F46" t="str">
            <v>上手</v>
          </cell>
          <cell r="G46" t="str">
            <v>音先</v>
          </cell>
          <cell r="H46" t="str">
            <v>上手</v>
          </cell>
          <cell r="I46">
            <v>1.4699074074074074E-3</v>
          </cell>
        </row>
        <row r="47">
          <cell r="B47">
            <v>45</v>
          </cell>
          <cell r="C47" t="str">
            <v>「サタネラ」･早め</v>
          </cell>
          <cell r="D47" t="str">
            <v>45「サタネラ」･早め</v>
          </cell>
          <cell r="E47" t="str">
            <v>きっかけ</v>
          </cell>
          <cell r="F47" t="str">
            <v>下手</v>
          </cell>
          <cell r="G47" t="str">
            <v>きっかけ</v>
          </cell>
          <cell r="H47" t="str">
            <v>下手</v>
          </cell>
          <cell r="I47">
            <v>1.1689814814814816E-3</v>
          </cell>
        </row>
        <row r="48">
          <cell r="B48">
            <v>46</v>
          </cell>
          <cell r="C48" t="str">
            <v>「サタネラ」･遅め</v>
          </cell>
          <cell r="D48" t="str">
            <v>46「サタネラ」･遅め</v>
          </cell>
          <cell r="E48" t="str">
            <v>きっかけ</v>
          </cell>
          <cell r="F48" t="str">
            <v>下手</v>
          </cell>
          <cell r="G48" t="str">
            <v>きっかけ</v>
          </cell>
          <cell r="H48" t="str">
            <v>下手</v>
          </cell>
          <cell r="I48">
            <v>1.2037037037037038E-3</v>
          </cell>
        </row>
        <row r="49">
          <cell r="B49">
            <v>47</v>
          </cell>
          <cell r="C49" t="str">
            <v>「エスメラルダ」ダイアナ･早め</v>
          </cell>
          <cell r="D49" t="str">
            <v>47「エスメラルダ」ダイアナ･早め</v>
          </cell>
          <cell r="E49" t="str">
            <v>音先</v>
          </cell>
          <cell r="F49" t="str">
            <v>下手</v>
          </cell>
          <cell r="G49" t="str">
            <v>音先</v>
          </cell>
          <cell r="H49" t="str">
            <v>下手</v>
          </cell>
          <cell r="I49">
            <v>1.1574074074074073E-3</v>
          </cell>
        </row>
        <row r="50">
          <cell r="B50">
            <v>48</v>
          </cell>
          <cell r="C50" t="str">
            <v>「エスメラルダ」ダイアナ･遅め</v>
          </cell>
          <cell r="D50" t="str">
            <v>48「エスメラルダ」ダイアナ･遅め</v>
          </cell>
          <cell r="E50" t="str">
            <v>音先</v>
          </cell>
          <cell r="F50" t="str">
            <v>下手</v>
          </cell>
          <cell r="G50" t="str">
            <v>音先</v>
          </cell>
          <cell r="H50" t="str">
            <v>下手</v>
          </cell>
          <cell r="I50">
            <v>1.1805555555555556E-3</v>
          </cell>
        </row>
        <row r="51">
          <cell r="B51">
            <v>49</v>
          </cell>
          <cell r="C51" t="str">
            <v>「パキータ」ソリスト１･早め</v>
          </cell>
          <cell r="D51" t="str">
            <v>49「パキータ」ソリスト１･早め</v>
          </cell>
          <cell r="E51" t="str">
            <v>音先</v>
          </cell>
          <cell r="F51" t="str">
            <v>上手</v>
          </cell>
          <cell r="G51" t="str">
            <v>音先</v>
          </cell>
          <cell r="H51" t="str">
            <v>上手</v>
          </cell>
          <cell r="I51">
            <v>8.1018518518518516E-4</v>
          </cell>
        </row>
        <row r="52">
          <cell r="B52">
            <v>50</v>
          </cell>
          <cell r="C52" t="str">
            <v>「パキータ」ソリスト１･遅め</v>
          </cell>
          <cell r="D52" t="str">
            <v>50「パキータ」ソリスト１･遅め</v>
          </cell>
          <cell r="E52" t="str">
            <v>音先</v>
          </cell>
          <cell r="F52" t="str">
            <v>上手</v>
          </cell>
          <cell r="G52" t="str">
            <v>音先</v>
          </cell>
          <cell r="H52" t="str">
            <v>上手</v>
          </cell>
          <cell r="I52">
            <v>8.564814814814815E-4</v>
          </cell>
        </row>
        <row r="53">
          <cell r="B53">
            <v>51</v>
          </cell>
          <cell r="C53" t="str">
            <v>「パキータ」ソリスト２･早め</v>
          </cell>
          <cell r="D53" t="str">
            <v>51「パキータ」ソリスト２･早め</v>
          </cell>
          <cell r="E53" t="str">
            <v>板付</v>
          </cell>
          <cell r="F53" t="str">
            <v>下手</v>
          </cell>
          <cell r="G53" t="str">
            <v>板付</v>
          </cell>
          <cell r="H53" t="str">
            <v>下手</v>
          </cell>
          <cell r="I53">
            <v>9.0277777777777784E-4</v>
          </cell>
        </row>
        <row r="54">
          <cell r="B54">
            <v>52</v>
          </cell>
          <cell r="C54" t="str">
            <v>「パキータ」ソリスト２･遅め</v>
          </cell>
          <cell r="D54" t="str">
            <v>52「パキータ」ソリスト２･遅め</v>
          </cell>
          <cell r="E54" t="str">
            <v>板付</v>
          </cell>
          <cell r="F54" t="str">
            <v>下手</v>
          </cell>
          <cell r="G54" t="str">
            <v>板付</v>
          </cell>
          <cell r="H54" t="str">
            <v>下手</v>
          </cell>
          <cell r="I54">
            <v>9.4907407407407408E-4</v>
          </cell>
        </row>
        <row r="55">
          <cell r="B55">
            <v>53</v>
          </cell>
          <cell r="C55" t="str">
            <v>「ラ・バヤデール」 幻影の場ソリスト第1･早め</v>
          </cell>
          <cell r="D55" t="str">
            <v>53「ラ・バヤデール」 幻影の場ソリスト第1･早め</v>
          </cell>
          <cell r="E55" t="str">
            <v>板付</v>
          </cell>
          <cell r="F55" t="str">
            <v>下手</v>
          </cell>
          <cell r="G55" t="str">
            <v>板付</v>
          </cell>
          <cell r="H55" t="str">
            <v>下手</v>
          </cell>
          <cell r="I55">
            <v>7.8703703703703705E-4</v>
          </cell>
        </row>
        <row r="56">
          <cell r="B56">
            <v>54</v>
          </cell>
          <cell r="C56" t="str">
            <v>「ラ・バヤデール」 幻影の場ソリスト第1･遅め</v>
          </cell>
          <cell r="D56" t="str">
            <v>54「ラ・バヤデール」 幻影の場ソリスト第1･遅め</v>
          </cell>
          <cell r="E56" t="str">
            <v>板付</v>
          </cell>
          <cell r="F56" t="str">
            <v>下手</v>
          </cell>
          <cell r="G56" t="str">
            <v>板付</v>
          </cell>
          <cell r="H56" t="str">
            <v>下手</v>
          </cell>
          <cell r="I56">
            <v>8.1018518518518516E-4</v>
          </cell>
        </row>
        <row r="57">
          <cell r="B57">
            <v>55</v>
          </cell>
          <cell r="C57" t="str">
            <v>「パキータ」エトワール･早め</v>
          </cell>
          <cell r="D57" t="str">
            <v>55「パキータ」エトワール･早め</v>
          </cell>
          <cell r="E57" t="str">
            <v>音先</v>
          </cell>
          <cell r="F57" t="str">
            <v>上手</v>
          </cell>
          <cell r="G57" t="str">
            <v>音先</v>
          </cell>
          <cell r="H57" t="str">
            <v>上手</v>
          </cell>
          <cell r="I57">
            <v>1.5162037037037036E-3</v>
          </cell>
        </row>
        <row r="58">
          <cell r="B58">
            <v>56</v>
          </cell>
          <cell r="C58" t="str">
            <v>「パキータ」エトワール･遅め</v>
          </cell>
          <cell r="D58" t="str">
            <v>56「パキータ」エトワール･遅め</v>
          </cell>
          <cell r="E58" t="str">
            <v>音先</v>
          </cell>
          <cell r="F58" t="str">
            <v>上手</v>
          </cell>
          <cell r="G58" t="str">
            <v>音先</v>
          </cell>
          <cell r="H58" t="str">
            <v>上手</v>
          </cell>
          <cell r="I58">
            <v>1.5393518518518519E-3</v>
          </cell>
        </row>
        <row r="59">
          <cell r="B59">
            <v>57</v>
          </cell>
          <cell r="C59" t="str">
            <v>「眠れる森の美女」カーネーションの精･早め</v>
          </cell>
          <cell r="D59" t="str">
            <v>57「眠れる森の美女」カーネーションの精･早め</v>
          </cell>
          <cell r="E59" t="str">
            <v>板付</v>
          </cell>
          <cell r="F59" t="str">
            <v>上手</v>
          </cell>
          <cell r="G59" t="str">
            <v>板付</v>
          </cell>
          <cell r="H59" t="str">
            <v>上手</v>
          </cell>
          <cell r="I59">
            <v>7.8703703703703705E-4</v>
          </cell>
        </row>
        <row r="60">
          <cell r="B60">
            <v>58</v>
          </cell>
          <cell r="C60" t="str">
            <v>「眠れる森の美女」カーネーションの精･遅め</v>
          </cell>
          <cell r="D60" t="str">
            <v>58「眠れる森の美女」カーネーションの精･遅め</v>
          </cell>
          <cell r="E60" t="str">
            <v>板付</v>
          </cell>
          <cell r="F60" t="str">
            <v>上手</v>
          </cell>
          <cell r="G60" t="str">
            <v>板付</v>
          </cell>
          <cell r="H60" t="str">
            <v>上手</v>
          </cell>
          <cell r="I60">
            <v>8.6805555555555551E-4</v>
          </cell>
        </row>
        <row r="61">
          <cell r="B61">
            <v>59</v>
          </cell>
          <cell r="C61" t="str">
            <v>「眠れる森の美女」リラの精･早め</v>
          </cell>
          <cell r="D61" t="str">
            <v>59「眠れる森の美女」リラの精･早め</v>
          </cell>
          <cell r="E61" t="str">
            <v>きっかけ</v>
          </cell>
          <cell r="F61" t="str">
            <v>下手</v>
          </cell>
          <cell r="G61" t="str">
            <v>きっかけ</v>
          </cell>
          <cell r="H61" t="str">
            <v>下手</v>
          </cell>
          <cell r="I61">
            <v>1.0069444444444444E-3</v>
          </cell>
        </row>
        <row r="62">
          <cell r="B62">
            <v>60</v>
          </cell>
          <cell r="C62" t="str">
            <v>「眠れる森の美女」リラの精･遅め</v>
          </cell>
          <cell r="D62" t="str">
            <v>60「眠れる森の美女」リラの精･遅め</v>
          </cell>
          <cell r="E62" t="str">
            <v>きっかけ</v>
          </cell>
          <cell r="F62" t="str">
            <v>下手</v>
          </cell>
          <cell r="G62" t="str">
            <v>きっかけ</v>
          </cell>
          <cell r="H62" t="str">
            <v>下手</v>
          </cell>
          <cell r="I62">
            <v>1.1921296296296296E-3</v>
          </cell>
        </row>
        <row r="63">
          <cell r="B63">
            <v>61</v>
          </cell>
          <cell r="C63" t="str">
            <v>「眠れる森の美女」カナリアの精･早め</v>
          </cell>
          <cell r="D63" t="str">
            <v>61「眠れる森の美女」カナリアの精･早め</v>
          </cell>
          <cell r="E63" t="str">
            <v>きっかけ</v>
          </cell>
          <cell r="F63" t="str">
            <v>上手</v>
          </cell>
          <cell r="G63" t="str">
            <v>きっかけ</v>
          </cell>
          <cell r="H63" t="str">
            <v>上手</v>
          </cell>
          <cell r="I63">
            <v>4.7453703703703704E-4</v>
          </cell>
        </row>
        <row r="64">
          <cell r="B64">
            <v>62</v>
          </cell>
          <cell r="C64" t="str">
            <v>「眠れる森の美女」カナリアの精･遅め</v>
          </cell>
          <cell r="D64" t="str">
            <v>62「眠れる森の美女」カナリアの精･遅め</v>
          </cell>
          <cell r="E64" t="str">
            <v>きっかけ</v>
          </cell>
          <cell r="F64" t="str">
            <v>上手</v>
          </cell>
          <cell r="G64" t="str">
            <v>きっかけ</v>
          </cell>
          <cell r="H64" t="str">
            <v>上手</v>
          </cell>
          <cell r="I64">
            <v>4.9768518518518521E-4</v>
          </cell>
        </row>
        <row r="65">
          <cell r="B65">
            <v>63</v>
          </cell>
          <cell r="C65" t="str">
            <v>「ドン・キホーテ」ドルシネア･早め</v>
          </cell>
          <cell r="D65" t="str">
            <v>63「ドン・キホーテ」ドルシネア･早め</v>
          </cell>
          <cell r="E65" t="str">
            <v>音先</v>
          </cell>
          <cell r="F65" t="str">
            <v>上手</v>
          </cell>
          <cell r="G65" t="str">
            <v>音先</v>
          </cell>
          <cell r="H65" t="str">
            <v>上手</v>
          </cell>
          <cell r="I65">
            <v>1.2962962962962963E-3</v>
          </cell>
        </row>
        <row r="66">
          <cell r="B66">
            <v>64</v>
          </cell>
          <cell r="C66" t="str">
            <v>「ドン・キホーテ」ドルシネア･遅め</v>
          </cell>
          <cell r="D66" t="str">
            <v>64「ドン・キホーテ」ドルシネア･遅め</v>
          </cell>
          <cell r="E66" t="str">
            <v>音先</v>
          </cell>
          <cell r="F66" t="str">
            <v>上手</v>
          </cell>
          <cell r="G66" t="str">
            <v>音先</v>
          </cell>
          <cell r="H66" t="str">
            <v>上手</v>
          </cell>
          <cell r="I66">
            <v>1.3541666666666667E-3</v>
          </cell>
        </row>
        <row r="67">
          <cell r="B67">
            <v>65</v>
          </cell>
          <cell r="C67" t="str">
            <v>「チャイコフスキー・パ・ド・ドウ」男性･早め</v>
          </cell>
          <cell r="D67" t="str">
            <v>65「チャイコフスキー・パ・ド・ドウ」男性･早め</v>
          </cell>
          <cell r="E67" t="str">
            <v>板付</v>
          </cell>
          <cell r="F67" t="str">
            <v>上手</v>
          </cell>
          <cell r="G67" t="str">
            <v>板付</v>
          </cell>
          <cell r="H67" t="str">
            <v>上手</v>
          </cell>
          <cell r="I67">
            <v>5.7870370370370378E-4</v>
          </cell>
        </row>
        <row r="68">
          <cell r="B68">
            <v>66</v>
          </cell>
          <cell r="C68" t="str">
            <v>「チャイコフスキー・パ・ド・ドウ」男性･遅め</v>
          </cell>
          <cell r="D68" t="str">
            <v>66「チャイコフスキー・パ・ド・ドウ」男性･遅め</v>
          </cell>
          <cell r="E68" t="str">
            <v>板付</v>
          </cell>
          <cell r="F68" t="str">
            <v>上手</v>
          </cell>
          <cell r="G68" t="str">
            <v>板付</v>
          </cell>
          <cell r="H68" t="str">
            <v>上手</v>
          </cell>
          <cell r="I68">
            <v>6.8287037037037025E-4</v>
          </cell>
        </row>
        <row r="69">
          <cell r="B69">
            <v>67</v>
          </cell>
          <cell r="C69" t="str">
            <v>「ドン・キホーテ」バジル（第3幕）･早め</v>
          </cell>
          <cell r="D69" t="str">
            <v>67「ドン・キホーテ」バジル（第3幕）･早め</v>
          </cell>
          <cell r="E69" t="str">
            <v>きっかけ</v>
          </cell>
          <cell r="F69" t="str">
            <v>下手</v>
          </cell>
          <cell r="G69" t="str">
            <v>きっかけ</v>
          </cell>
          <cell r="H69" t="str">
            <v>下手</v>
          </cell>
          <cell r="I69">
            <v>7.175925925925927E-4</v>
          </cell>
        </row>
        <row r="70">
          <cell r="B70">
            <v>68</v>
          </cell>
          <cell r="C70" t="str">
            <v>「ドン・キホーテ」バジル（第3幕）･遅め</v>
          </cell>
          <cell r="D70" t="str">
            <v>68「ドン・キホーテ」バジル（第3幕）･遅め</v>
          </cell>
          <cell r="E70" t="str">
            <v>きっかけ</v>
          </cell>
          <cell r="F70" t="str">
            <v>下手</v>
          </cell>
          <cell r="G70" t="str">
            <v>きっかけ</v>
          </cell>
          <cell r="H70" t="str">
            <v>下手</v>
          </cell>
          <cell r="I70">
            <v>7.291666666666667E-4</v>
          </cell>
        </row>
        <row r="71">
          <cell r="B71">
            <v>69</v>
          </cell>
          <cell r="C71" t="str">
            <v>「ジゼル」ペザント男性･早め</v>
          </cell>
          <cell r="D71" t="str">
            <v>69「ジゼル」ペザント男性･早め</v>
          </cell>
          <cell r="E71" t="str">
            <v>板付</v>
          </cell>
          <cell r="F71" t="str">
            <v>上手</v>
          </cell>
          <cell r="G71" t="str">
            <v>板付</v>
          </cell>
          <cell r="H71" t="str">
            <v>上手</v>
          </cell>
          <cell r="I71">
            <v>6.2500000000000001E-4</v>
          </cell>
        </row>
        <row r="72">
          <cell r="B72">
            <v>70</v>
          </cell>
          <cell r="C72" t="str">
            <v>「ジゼル」ペザント男性･遅め</v>
          </cell>
          <cell r="D72" t="str">
            <v>70「ジゼル」ペザント男性･遅め</v>
          </cell>
          <cell r="E72" t="str">
            <v>板付</v>
          </cell>
          <cell r="F72" t="str">
            <v>上手</v>
          </cell>
          <cell r="G72" t="str">
            <v>板付</v>
          </cell>
          <cell r="H72" t="str">
            <v>上手</v>
          </cell>
          <cell r="I72">
            <v>6.4814814814814813E-4</v>
          </cell>
        </row>
        <row r="73">
          <cell r="B73">
            <v>71</v>
          </cell>
          <cell r="C73" t="str">
            <v>「くるみ割り人形」王子（第2幕）･早め</v>
          </cell>
          <cell r="D73" t="str">
            <v>71「くるみ割り人形」王子（第2幕）･早め</v>
          </cell>
          <cell r="E73" t="str">
            <v>きっかけ</v>
          </cell>
          <cell r="F73" t="str">
            <v>上手</v>
          </cell>
          <cell r="G73" t="str">
            <v>きっかけ</v>
          </cell>
          <cell r="H73" t="str">
            <v>上手</v>
          </cell>
          <cell r="I73">
            <v>6.018518518518519E-4</v>
          </cell>
        </row>
        <row r="74">
          <cell r="B74">
            <v>72</v>
          </cell>
          <cell r="C74" t="str">
            <v>「くるみ割り人形」王子（第2幕）･遅め</v>
          </cell>
          <cell r="D74" t="str">
            <v>72「くるみ割り人形」王子（第2幕）･遅め</v>
          </cell>
          <cell r="E74" t="str">
            <v>きっかけ</v>
          </cell>
          <cell r="F74" t="str">
            <v>上手</v>
          </cell>
          <cell r="G74" t="str">
            <v>きっかけ</v>
          </cell>
          <cell r="H74" t="str">
            <v>上手</v>
          </cell>
          <cell r="I74">
            <v>6.7129629629629625E-4</v>
          </cell>
        </row>
        <row r="75">
          <cell r="B75">
            <v>73</v>
          </cell>
          <cell r="C75" t="str">
            <v>「眠れる森の美女」ブルバード･早め</v>
          </cell>
          <cell r="D75" t="str">
            <v>73「眠れる森の美女」ブルバード･早め</v>
          </cell>
          <cell r="E75" t="str">
            <v>板付</v>
          </cell>
          <cell r="F75" t="str">
            <v>上手</v>
          </cell>
          <cell r="G75" t="str">
            <v>板付</v>
          </cell>
          <cell r="H75" t="str">
            <v>上手</v>
          </cell>
          <cell r="I75">
            <v>6.7129629629629625E-4</v>
          </cell>
        </row>
        <row r="76">
          <cell r="B76">
            <v>74</v>
          </cell>
          <cell r="C76" t="str">
            <v>「眠れる森の美女」ブルバード･遅め</v>
          </cell>
          <cell r="D76" t="str">
            <v>74「眠れる森の美女」ブルバード･遅め</v>
          </cell>
          <cell r="E76" t="str">
            <v>板付</v>
          </cell>
          <cell r="F76" t="str">
            <v>上手</v>
          </cell>
          <cell r="G76" t="str">
            <v>板付</v>
          </cell>
          <cell r="H76" t="str">
            <v>上手</v>
          </cell>
          <cell r="I76">
            <v>7.291666666666667E-4</v>
          </cell>
        </row>
        <row r="77">
          <cell r="B77">
            <v>75</v>
          </cell>
          <cell r="C77" t="str">
            <v>「白鳥の湖」 パ・ド・トロアの第2男性･早め</v>
          </cell>
          <cell r="D77" t="str">
            <v>75「白鳥の湖」 パ・ド・トロアの第2男性･早め</v>
          </cell>
          <cell r="E77" t="str">
            <v>きっかけ</v>
          </cell>
          <cell r="F77" t="str">
            <v>上手</v>
          </cell>
          <cell r="G77" t="str">
            <v>きっかけ</v>
          </cell>
          <cell r="H77" t="str">
            <v>上手</v>
          </cell>
          <cell r="I77">
            <v>8.7962962962962962E-4</v>
          </cell>
        </row>
        <row r="78">
          <cell r="B78">
            <v>76</v>
          </cell>
          <cell r="C78" t="str">
            <v>「白鳥の湖」 パ・ド・トロアの第2男性･遅め</v>
          </cell>
          <cell r="D78" t="str">
            <v>76「白鳥の湖」 パ・ド・トロアの第2男性･遅め</v>
          </cell>
          <cell r="E78" t="str">
            <v>きっかけ</v>
          </cell>
          <cell r="F78" t="str">
            <v>上手</v>
          </cell>
          <cell r="G78" t="str">
            <v>きっかけ</v>
          </cell>
          <cell r="H78" t="str">
            <v>上手</v>
          </cell>
          <cell r="I78">
            <v>9.0277777777777784E-4</v>
          </cell>
        </row>
        <row r="79">
          <cell r="B79">
            <v>77</v>
          </cell>
          <cell r="C79" t="str">
            <v>「パリの炎」男性･早め</v>
          </cell>
          <cell r="D79" t="str">
            <v>77「パリの炎」男性･早め</v>
          </cell>
          <cell r="E79" t="str">
            <v>音先</v>
          </cell>
          <cell r="F79" t="str">
            <v>上手</v>
          </cell>
          <cell r="G79" t="str">
            <v>音先</v>
          </cell>
          <cell r="H79" t="str">
            <v>上手</v>
          </cell>
          <cell r="I79">
            <v>8.3333333333333339E-4</v>
          </cell>
        </row>
        <row r="80">
          <cell r="B80">
            <v>78</v>
          </cell>
          <cell r="C80" t="str">
            <v>「パリの炎」男性･遅め</v>
          </cell>
          <cell r="D80" t="str">
            <v>78「パリの炎」男性･遅め</v>
          </cell>
          <cell r="E80" t="str">
            <v>音先</v>
          </cell>
          <cell r="F80" t="str">
            <v>上手</v>
          </cell>
          <cell r="G80" t="str">
            <v>音先</v>
          </cell>
          <cell r="H80" t="str">
            <v>上手</v>
          </cell>
          <cell r="I80">
            <v>8.564814814814815E-4</v>
          </cell>
        </row>
        <row r="81">
          <cell r="B81">
            <v>79</v>
          </cell>
          <cell r="C81" t="str">
            <v>「ゼンツァーノの花祭り」男性･早め</v>
          </cell>
          <cell r="D81" t="str">
            <v>79「ゼンツァーノの花祭り」男性･早め</v>
          </cell>
          <cell r="E81" t="str">
            <v>板付</v>
          </cell>
          <cell r="F81" t="str">
            <v>下手</v>
          </cell>
          <cell r="G81" t="str">
            <v>板付</v>
          </cell>
          <cell r="H81" t="str">
            <v>下手</v>
          </cell>
          <cell r="I81">
            <v>5.4398148148148144E-4</v>
          </cell>
        </row>
        <row r="82">
          <cell r="B82">
            <v>80</v>
          </cell>
          <cell r="C82" t="str">
            <v>「ゼンツァーノの花祭り」男性･遅め</v>
          </cell>
          <cell r="D82" t="str">
            <v>80「ゼンツァーノの花祭り」男性･遅め</v>
          </cell>
          <cell r="E82" t="str">
            <v>板付</v>
          </cell>
          <cell r="F82" t="str">
            <v>下手</v>
          </cell>
          <cell r="G82" t="str">
            <v>板付</v>
          </cell>
          <cell r="H82" t="str">
            <v>下手</v>
          </cell>
          <cell r="I82">
            <v>5.9027777777777778E-4</v>
          </cell>
        </row>
        <row r="83">
          <cell r="B83">
            <v>81</v>
          </cell>
          <cell r="C83" t="str">
            <v>「コッペリア」フランツ（ 第3幕）･早め</v>
          </cell>
          <cell r="D83" t="str">
            <v>81「コッペリア」フランツ（ 第3幕）･早め</v>
          </cell>
          <cell r="E83" t="str">
            <v>音先</v>
          </cell>
          <cell r="F83" t="str">
            <v>上手</v>
          </cell>
          <cell r="G83" t="str">
            <v>音先</v>
          </cell>
          <cell r="H83" t="str">
            <v>上手</v>
          </cell>
          <cell r="I83">
            <v>7.6388888888888893E-4</v>
          </cell>
        </row>
        <row r="84">
          <cell r="B84">
            <v>82</v>
          </cell>
          <cell r="C84" t="str">
            <v>「コッペリア」フランツ（ 第3幕）･遅め</v>
          </cell>
          <cell r="D84" t="str">
            <v>82「コッペリア」フランツ（ 第3幕）･遅め</v>
          </cell>
          <cell r="E84" t="str">
            <v>音先</v>
          </cell>
          <cell r="F84" t="str">
            <v>上手</v>
          </cell>
          <cell r="G84" t="str">
            <v>音先</v>
          </cell>
          <cell r="H84" t="str">
            <v>上手</v>
          </cell>
          <cell r="I84">
            <v>7.8703703703703705E-4</v>
          </cell>
        </row>
        <row r="85">
          <cell r="B85">
            <v>83</v>
          </cell>
          <cell r="C85" t="str">
            <v>「白鳥の湖」王子（第3幕）･早め</v>
          </cell>
          <cell r="D85" t="str">
            <v>83「白鳥の湖」王子（第3幕）･早め</v>
          </cell>
          <cell r="E85" t="str">
            <v>板付</v>
          </cell>
          <cell r="F85" t="str">
            <v>上手</v>
          </cell>
          <cell r="G85" t="str">
            <v>板付</v>
          </cell>
          <cell r="H85" t="str">
            <v>上手</v>
          </cell>
          <cell r="I85">
            <v>8.449074074074075E-4</v>
          </cell>
        </row>
        <row r="86">
          <cell r="B86">
            <v>84</v>
          </cell>
          <cell r="C86" t="str">
            <v>「白鳥の湖」王子（第3幕）･遅め</v>
          </cell>
          <cell r="D86" t="str">
            <v>84「白鳥の湖」王子（第3幕）･遅め</v>
          </cell>
          <cell r="E86" t="str">
            <v>板付</v>
          </cell>
          <cell r="F86" t="str">
            <v>上手</v>
          </cell>
          <cell r="G86" t="str">
            <v>板付</v>
          </cell>
          <cell r="H86" t="str">
            <v>上手</v>
          </cell>
          <cell r="I86">
            <v>9.2592592592592585E-4</v>
          </cell>
        </row>
        <row r="87">
          <cell r="B87">
            <v>85</v>
          </cell>
          <cell r="C87" t="str">
            <v>「眠れる森の美女」王子（第3幕）･早め</v>
          </cell>
          <cell r="D87" t="str">
            <v>85「眠れる森の美女」王子（第3幕）･早め</v>
          </cell>
          <cell r="E87" t="str">
            <v>板付</v>
          </cell>
          <cell r="F87" t="str">
            <v>上手</v>
          </cell>
          <cell r="G87" t="str">
            <v>板付</v>
          </cell>
          <cell r="H87" t="str">
            <v>上手</v>
          </cell>
          <cell r="I87">
            <v>8.449074074074075E-4</v>
          </cell>
        </row>
        <row r="88">
          <cell r="B88">
            <v>86</v>
          </cell>
          <cell r="C88" t="str">
            <v>「眠れる森の美女」王子（第3幕）･遅め</v>
          </cell>
          <cell r="D88" t="str">
            <v>86「眠れる森の美女」王子（第3幕）･遅め</v>
          </cell>
          <cell r="E88" t="str">
            <v>板付</v>
          </cell>
          <cell r="F88" t="str">
            <v>上手</v>
          </cell>
          <cell r="G88" t="str">
            <v>板付</v>
          </cell>
          <cell r="H88" t="str">
            <v>上手</v>
          </cell>
          <cell r="I88">
            <v>8.2175925925925917E-4</v>
          </cell>
        </row>
        <row r="89">
          <cell r="B89">
            <v>87</v>
          </cell>
          <cell r="C89" t="str">
            <v>「海賊」男性･早め</v>
          </cell>
          <cell r="D89" t="str">
            <v>87「海賊」男性･早め</v>
          </cell>
          <cell r="E89" t="str">
            <v>きっかけ</v>
          </cell>
          <cell r="F89" t="str">
            <v>上手</v>
          </cell>
          <cell r="G89" t="str">
            <v>きっかけ</v>
          </cell>
          <cell r="H89" t="str">
            <v>上手</v>
          </cell>
          <cell r="I89">
            <v>6.9444444444444447E-4</v>
          </cell>
        </row>
        <row r="90">
          <cell r="B90">
            <v>88</v>
          </cell>
          <cell r="C90" t="str">
            <v>「海賊」男性･遅め</v>
          </cell>
          <cell r="D90" t="str">
            <v>88「海賊」男性･遅め</v>
          </cell>
          <cell r="E90" t="str">
            <v>きっかけ</v>
          </cell>
          <cell r="F90" t="str">
            <v>上手</v>
          </cell>
          <cell r="G90" t="str">
            <v>きっかけ</v>
          </cell>
          <cell r="H90" t="str">
            <v>上手</v>
          </cell>
          <cell r="I90">
            <v>7.291666666666667E-4</v>
          </cell>
        </row>
        <row r="91">
          <cell r="B91">
            <v>89</v>
          </cell>
          <cell r="C91" t="str">
            <v>「ジゼル」ペザント（第２）男性･早め</v>
          </cell>
          <cell r="D91" t="str">
            <v>89「ジゼル」ペザント（第２）男性･早め</v>
          </cell>
          <cell r="E91" t="str">
            <v>板付</v>
          </cell>
          <cell r="F91" t="str">
            <v>上手</v>
          </cell>
          <cell r="G91" t="str">
            <v>板付</v>
          </cell>
          <cell r="H91" t="str">
            <v>上手</v>
          </cell>
          <cell r="I91">
            <v>6.5972222222222224E-4</v>
          </cell>
        </row>
        <row r="92">
          <cell r="B92">
            <v>90</v>
          </cell>
          <cell r="C92" t="str">
            <v>「ジゼル」ペザント（第２）男性･遅め</v>
          </cell>
          <cell r="D92" t="str">
            <v>90「ジゼル」ペザント（第２）男性･遅め</v>
          </cell>
          <cell r="E92" t="str">
            <v>板付</v>
          </cell>
          <cell r="F92" t="str">
            <v>上手</v>
          </cell>
          <cell r="G92" t="str">
            <v>板付</v>
          </cell>
          <cell r="H92" t="str">
            <v>上手</v>
          </cell>
          <cell r="I92">
            <v>7.7546296296296304E-4</v>
          </cell>
        </row>
        <row r="93">
          <cell r="B93">
            <v>91</v>
          </cell>
          <cell r="C93" t="str">
            <v>「白鳥の湖」黒鳥（グリゴロヴィッチ版）･早め</v>
          </cell>
          <cell r="D93" t="str">
            <v>91「白鳥の湖」黒鳥（グリゴロヴィッチ版）･早め</v>
          </cell>
          <cell r="E93" t="str">
            <v>音先</v>
          </cell>
          <cell r="F93" t="str">
            <v>下手</v>
          </cell>
          <cell r="G93" t="str">
            <v>音先</v>
          </cell>
          <cell r="H93" t="str">
            <v>下手</v>
          </cell>
          <cell r="I93">
            <v>9.8379629629629642E-4</v>
          </cell>
        </row>
        <row r="94">
          <cell r="B94">
            <v>92</v>
          </cell>
          <cell r="C94" t="str">
            <v>「白鳥の湖」黒鳥（グリゴロヴィッチ版）･遅め</v>
          </cell>
          <cell r="D94" t="str">
            <v>92「白鳥の湖」黒鳥（グリゴロヴィッチ版）･遅め</v>
          </cell>
          <cell r="E94" t="str">
            <v>音先</v>
          </cell>
          <cell r="F94" t="str">
            <v>下手</v>
          </cell>
          <cell r="G94" t="str">
            <v>音先</v>
          </cell>
          <cell r="H94" t="str">
            <v>下手</v>
          </cell>
          <cell r="I94">
            <v>1.0763888888888889E-3</v>
          </cell>
        </row>
        <row r="95">
          <cell r="B95">
            <v>93</v>
          </cell>
          <cell r="C95" t="str">
            <v>「エスメラルダ」タンバリン･早め</v>
          </cell>
          <cell r="D95" t="str">
            <v>93「エスメラルダ」タンバリン･早め</v>
          </cell>
          <cell r="E95" t="str">
            <v>きっかけ</v>
          </cell>
          <cell r="F95" t="str">
            <v>下手</v>
          </cell>
          <cell r="G95" t="str">
            <v>きっかけ</v>
          </cell>
          <cell r="H95" t="str">
            <v>下手</v>
          </cell>
          <cell r="I95">
            <v>9.3750000000000007E-4</v>
          </cell>
        </row>
        <row r="96">
          <cell r="B96">
            <v>94</v>
          </cell>
          <cell r="C96" t="str">
            <v>「エスメラルダ」タンバリン･遅め</v>
          </cell>
          <cell r="D96" t="str">
            <v>94「エスメラルダ」タンバリン･遅め</v>
          </cell>
          <cell r="E96" t="str">
            <v>きっかけ</v>
          </cell>
          <cell r="F96" t="str">
            <v>下手</v>
          </cell>
          <cell r="G96" t="str">
            <v>きっかけ</v>
          </cell>
          <cell r="H96" t="str">
            <v>下手</v>
          </cell>
          <cell r="I96">
            <v>1.1226851851851851E-3</v>
          </cell>
        </row>
        <row r="97">
          <cell r="B97">
            <v>95</v>
          </cell>
          <cell r="C97" t="str">
            <v>「ライモンダ」（第2幕）･早め</v>
          </cell>
          <cell r="D97" t="str">
            <v>95「ライモンダ」（第2幕）･早め</v>
          </cell>
          <cell r="E97" t="str">
            <v>きっかけ</v>
          </cell>
          <cell r="F97" t="str">
            <v>下手</v>
          </cell>
          <cell r="G97" t="str">
            <v>きっかけ</v>
          </cell>
          <cell r="H97" t="str">
            <v>下手</v>
          </cell>
          <cell r="I97">
            <v>1.1111111111111111E-3</v>
          </cell>
        </row>
        <row r="98">
          <cell r="B98">
            <v>96</v>
          </cell>
          <cell r="C98" t="str">
            <v>「ライモンダ」（第2幕）･遅め</v>
          </cell>
          <cell r="D98" t="str">
            <v>96「ライモンダ」（第2幕）･遅め</v>
          </cell>
          <cell r="E98" t="str">
            <v>きっかけ</v>
          </cell>
          <cell r="F98" t="str">
            <v>下手</v>
          </cell>
          <cell r="G98" t="str">
            <v>きっかけ</v>
          </cell>
          <cell r="H98" t="str">
            <v>下手</v>
          </cell>
          <cell r="I98">
            <v>1.2152777777777778E-3</v>
          </cell>
        </row>
        <row r="99">
          <cell r="B99">
            <v>97</v>
          </cell>
          <cell r="C99" t="str">
            <v>「エスメラルダ」アクティオン･早め</v>
          </cell>
          <cell r="D99" t="str">
            <v>97「エスメラルダ」アクティオン･早め</v>
          </cell>
          <cell r="E99" t="str">
            <v>板付</v>
          </cell>
          <cell r="F99" t="str">
            <v>上手</v>
          </cell>
          <cell r="G99" t="str">
            <v>板付</v>
          </cell>
          <cell r="H99" t="str">
            <v>上手</v>
          </cell>
          <cell r="I99">
            <v>7.291666666666667E-4</v>
          </cell>
        </row>
        <row r="100">
          <cell r="B100">
            <v>98</v>
          </cell>
          <cell r="C100" t="str">
            <v>「エスメラルダ」アクティオン･遅め</v>
          </cell>
          <cell r="D100" t="str">
            <v>98「エスメラルダ」アクティオン･遅め</v>
          </cell>
          <cell r="E100" t="str">
            <v>板付</v>
          </cell>
          <cell r="F100" t="str">
            <v>上手</v>
          </cell>
          <cell r="G100" t="str">
            <v>板付</v>
          </cell>
          <cell r="H100" t="str">
            <v>上手</v>
          </cell>
          <cell r="I100">
            <v>7.6388888888888893E-4</v>
          </cell>
        </row>
        <row r="101">
          <cell r="B101">
            <v>99</v>
          </cell>
          <cell r="C101" t="str">
            <v>「ジゼル」アルブレヒト（第2幕）･早め</v>
          </cell>
          <cell r="D101" t="str">
            <v>99「ジゼル」アルブレヒト（第2幕）･早め</v>
          </cell>
          <cell r="E101" t="str">
            <v>板付</v>
          </cell>
          <cell r="F101" t="str">
            <v>上手</v>
          </cell>
          <cell r="G101" t="str">
            <v>板付</v>
          </cell>
          <cell r="H101" t="str">
            <v>上手</v>
          </cell>
          <cell r="I101">
            <v>6.9444444444444447E-4</v>
          </cell>
        </row>
        <row r="102">
          <cell r="B102">
            <v>100</v>
          </cell>
          <cell r="C102" t="str">
            <v>「ジゼル」アルブレヒト（第2幕）･遅め</v>
          </cell>
          <cell r="D102" t="str">
            <v>100「ジゼル」アルブレヒト（第2幕）･遅め</v>
          </cell>
          <cell r="E102" t="str">
            <v>板付</v>
          </cell>
          <cell r="F102" t="str">
            <v>上手</v>
          </cell>
          <cell r="G102" t="str">
            <v>板付</v>
          </cell>
          <cell r="H102" t="str">
            <v>上手</v>
          </cell>
          <cell r="I102">
            <v>7.407407407407407E-4</v>
          </cell>
        </row>
        <row r="103">
          <cell r="B103">
            <v>101</v>
          </cell>
          <cell r="C103" t="str">
            <v>「ラ・シルフィード」ジェームス（第1幕）･早め</v>
          </cell>
          <cell r="D103" t="str">
            <v>101「ラ・シルフィード」ジェームス（第1幕）･早め</v>
          </cell>
          <cell r="E103" t="str">
            <v>音先</v>
          </cell>
          <cell r="F103" t="str">
            <v>上手</v>
          </cell>
          <cell r="G103" t="str">
            <v>音先</v>
          </cell>
          <cell r="H103" t="str">
            <v>上手</v>
          </cell>
          <cell r="I103">
            <v>7.0601851851851847E-4</v>
          </cell>
        </row>
        <row r="104">
          <cell r="B104">
            <v>102</v>
          </cell>
          <cell r="C104" t="str">
            <v>「ラ・シルフィード」ジェームス（第1幕）･遅め</v>
          </cell>
          <cell r="D104" t="str">
            <v>102「ラ・シルフィード」ジェームス（第1幕）･遅め</v>
          </cell>
          <cell r="E104" t="str">
            <v>音先</v>
          </cell>
          <cell r="F104" t="str">
            <v>上手</v>
          </cell>
          <cell r="G104" t="str">
            <v>音先</v>
          </cell>
          <cell r="H104" t="str">
            <v>上手</v>
          </cell>
          <cell r="I104">
            <v>7.7546296296296304E-4</v>
          </cell>
        </row>
        <row r="105">
          <cell r="B105">
            <v>103</v>
          </cell>
          <cell r="C105" t="str">
            <v>「サタネラ」（改訂版）･早め</v>
          </cell>
          <cell r="D105" t="str">
            <v>103「サタネラ」（改訂版）･早め</v>
          </cell>
          <cell r="E105" t="str">
            <v>きっかけ</v>
          </cell>
          <cell r="F105" t="str">
            <v>下手</v>
          </cell>
          <cell r="G105" t="str">
            <v>きっかけ</v>
          </cell>
          <cell r="H105" t="str">
            <v>下手</v>
          </cell>
          <cell r="I105">
            <v>1.3657407407407409E-3</v>
          </cell>
        </row>
        <row r="106">
          <cell r="B106">
            <v>104</v>
          </cell>
          <cell r="C106" t="str">
            <v>「サタネラ」（改訂版）･遅め</v>
          </cell>
          <cell r="D106" t="str">
            <v>104「サタネラ」（改訂版）･遅め</v>
          </cell>
          <cell r="E106" t="str">
            <v>きっかけ</v>
          </cell>
          <cell r="F106" t="str">
            <v>下手</v>
          </cell>
          <cell r="G106" t="str">
            <v>きっかけ</v>
          </cell>
          <cell r="H106" t="str">
            <v>下手</v>
          </cell>
          <cell r="I106">
            <v>1.5046296296296294E-3</v>
          </cell>
        </row>
        <row r="107">
          <cell r="B107">
            <v>105</v>
          </cell>
          <cell r="C107" t="str">
            <v>地域別コンクールでは使用できません</v>
          </cell>
          <cell r="D107" t="str">
            <v>105地域別コンクールでは使用できません</v>
          </cell>
          <cell r="E107" t="str">
            <v>音先</v>
          </cell>
          <cell r="F107" t="str">
            <v>上手</v>
          </cell>
          <cell r="G107" t="str">
            <v>板付</v>
          </cell>
          <cell r="H107" t="str">
            <v>上手</v>
          </cell>
          <cell r="I107">
            <v>1.9791666666666668E-3</v>
          </cell>
        </row>
        <row r="108">
          <cell r="B108">
            <v>106</v>
          </cell>
          <cell r="C108" t="str">
            <v>地域別コンクールでは使用できません</v>
          </cell>
          <cell r="D108" t="str">
            <v>106地域別コンクールでは使用できません</v>
          </cell>
          <cell r="E108" t="str">
            <v>音先</v>
          </cell>
          <cell r="F108" t="str">
            <v>上手</v>
          </cell>
          <cell r="G108" t="str">
            <v>板付</v>
          </cell>
          <cell r="H108" t="str">
            <v>上手</v>
          </cell>
          <cell r="I108">
            <v>2.0138888888888888E-3</v>
          </cell>
        </row>
        <row r="109">
          <cell r="B109">
            <v>107</v>
          </cell>
          <cell r="C109" t="str">
            <v>「海賊」メドーラ･早め</v>
          </cell>
          <cell r="D109" t="str">
            <v>107「海賊」メドーラ･早め</v>
          </cell>
          <cell r="E109" t="str">
            <v>きっかけ</v>
          </cell>
          <cell r="F109" t="str">
            <v>上手</v>
          </cell>
          <cell r="G109" t="str">
            <v>きっかけ</v>
          </cell>
          <cell r="H109" t="str">
            <v>上手</v>
          </cell>
          <cell r="I109">
            <v>9.8379629629629642E-4</v>
          </cell>
        </row>
        <row r="110">
          <cell r="B110">
            <v>108</v>
          </cell>
          <cell r="C110" t="str">
            <v>「海賊」メドーラ･遅め</v>
          </cell>
          <cell r="D110" t="str">
            <v>108「海賊」メドーラ･遅め</v>
          </cell>
          <cell r="E110" t="str">
            <v>きっかけ</v>
          </cell>
          <cell r="F110" t="str">
            <v>上手</v>
          </cell>
          <cell r="G110" t="str">
            <v>きっかけ</v>
          </cell>
          <cell r="H110" t="str">
            <v>上手</v>
          </cell>
          <cell r="I110">
            <v>1.0300925925925931E-3</v>
          </cell>
        </row>
        <row r="111">
          <cell r="B111">
            <v>109</v>
          </cell>
          <cell r="C111" t="str">
            <v>「海賊」メドーラ（ミンクス曲）･早め</v>
          </cell>
          <cell r="D111" t="str">
            <v>109「海賊」メドーラ（ミンクス曲）･早め</v>
          </cell>
          <cell r="E111" t="str">
            <v>音先</v>
          </cell>
          <cell r="F111" t="str">
            <v>上手</v>
          </cell>
          <cell r="G111" t="str">
            <v>音先</v>
          </cell>
          <cell r="H111" t="str">
            <v>上手</v>
          </cell>
          <cell r="I111">
            <v>1.0416666666666667E-3</v>
          </cell>
        </row>
        <row r="112">
          <cell r="B112">
            <v>110</v>
          </cell>
          <cell r="C112" t="str">
            <v>「海賊」メドーラ（ミンクス曲）･遅め</v>
          </cell>
          <cell r="D112" t="str">
            <v>110「海賊」メドーラ（ミンクス曲）･遅め</v>
          </cell>
          <cell r="E112" t="str">
            <v>音先</v>
          </cell>
          <cell r="F112" t="str">
            <v>上手</v>
          </cell>
          <cell r="G112" t="str">
            <v>音先</v>
          </cell>
          <cell r="H112" t="str">
            <v>上手</v>
          </cell>
          <cell r="I112">
            <v>1.0648148148148147E-3</v>
          </cell>
        </row>
        <row r="113">
          <cell r="B113">
            <v>111</v>
          </cell>
          <cell r="C113" t="str">
            <v>「海賊」グルナーラ（第1幕）･早め</v>
          </cell>
          <cell r="D113" t="str">
            <v>111「海賊」グルナーラ（第1幕）･早め</v>
          </cell>
          <cell r="E113" t="str">
            <v>音先</v>
          </cell>
          <cell r="F113" t="str">
            <v>上手</v>
          </cell>
          <cell r="G113" t="str">
            <v>音先</v>
          </cell>
          <cell r="H113" t="str">
            <v>上手</v>
          </cell>
          <cell r="I113">
            <v>8.9120370370370362E-4</v>
          </cell>
        </row>
        <row r="114">
          <cell r="B114">
            <v>112</v>
          </cell>
          <cell r="C114" t="str">
            <v>「海賊」グルナーラ（第1幕）･遅め</v>
          </cell>
          <cell r="D114" t="str">
            <v>112「海賊」グルナーラ（第1幕）･遅め</v>
          </cell>
          <cell r="E114" t="str">
            <v>音先</v>
          </cell>
          <cell r="F114" t="str">
            <v>上手</v>
          </cell>
          <cell r="G114" t="str">
            <v>音先</v>
          </cell>
          <cell r="H114" t="str">
            <v>上手</v>
          </cell>
          <cell r="I114">
            <v>9.1435185185185185E-4</v>
          </cell>
        </row>
        <row r="115">
          <cell r="B115">
            <v>113</v>
          </cell>
          <cell r="C115" t="str">
            <v>「海賊」花園･早め</v>
          </cell>
          <cell r="D115" t="str">
            <v>113「海賊」花園･早め</v>
          </cell>
          <cell r="E115" t="str">
            <v>音先</v>
          </cell>
          <cell r="F115" t="str">
            <v>上手</v>
          </cell>
          <cell r="G115" t="str">
            <v>音先</v>
          </cell>
          <cell r="H115" t="str">
            <v>上手</v>
          </cell>
          <cell r="I115">
            <v>1.0300925925925926E-3</v>
          </cell>
        </row>
        <row r="116">
          <cell r="B116">
            <v>114</v>
          </cell>
          <cell r="C116" t="str">
            <v>「海賊」花園･遅め</v>
          </cell>
          <cell r="D116" t="str">
            <v>114「海賊」花園･遅め</v>
          </cell>
          <cell r="E116" t="str">
            <v>音先</v>
          </cell>
          <cell r="F116" t="str">
            <v>上手</v>
          </cell>
          <cell r="G116" t="str">
            <v>音先</v>
          </cell>
          <cell r="H116" t="str">
            <v>上手</v>
          </cell>
          <cell r="I116">
            <v>1.0532407407407411E-3</v>
          </cell>
        </row>
        <row r="117">
          <cell r="B117">
            <v>115</v>
          </cell>
          <cell r="C117" t="str">
            <v>「タリスマン」･早め</v>
          </cell>
          <cell r="D117" t="str">
            <v>115「タリスマン」･早め</v>
          </cell>
          <cell r="E117" t="str">
            <v>板付</v>
          </cell>
          <cell r="F117" t="str">
            <v>上手</v>
          </cell>
          <cell r="G117" t="str">
            <v>板付</v>
          </cell>
          <cell r="H117" t="str">
            <v>上手</v>
          </cell>
          <cell r="I117">
            <v>8.6805555555555551E-4</v>
          </cell>
        </row>
        <row r="118">
          <cell r="B118">
            <v>116</v>
          </cell>
          <cell r="C118" t="str">
            <v>「タリスマン」･遅め</v>
          </cell>
          <cell r="D118" t="str">
            <v>116「タリスマン」･遅め</v>
          </cell>
          <cell r="E118" t="str">
            <v>板付</v>
          </cell>
          <cell r="F118" t="str">
            <v>上手</v>
          </cell>
          <cell r="G118" t="str">
            <v>板付</v>
          </cell>
          <cell r="H118" t="str">
            <v>上手</v>
          </cell>
          <cell r="I118">
            <v>8.9120370370370362E-4</v>
          </cell>
        </row>
        <row r="119">
          <cell r="B119">
            <v>117</v>
          </cell>
          <cell r="C119" t="str">
            <v>「ラ・バヤデール」幻影の場ソリストの第2･早め</v>
          </cell>
          <cell r="D119" t="str">
            <v>117「ラ・バヤデール」幻影の場ソリストの第2･早め</v>
          </cell>
          <cell r="E119" t="str">
            <v>音先</v>
          </cell>
          <cell r="F119" t="str">
            <v>上手</v>
          </cell>
          <cell r="G119" t="str">
            <v>音先</v>
          </cell>
          <cell r="H119" t="str">
            <v>上手</v>
          </cell>
          <cell r="I119">
            <v>9.1435185185185185E-4</v>
          </cell>
        </row>
        <row r="120">
          <cell r="B120">
            <v>118</v>
          </cell>
          <cell r="C120" t="str">
            <v>「ラ・バヤデール」幻影の場ソリストの第2･遅め</v>
          </cell>
          <cell r="D120" t="str">
            <v>118「ラ・バヤデール」幻影の場ソリストの第2･遅め</v>
          </cell>
          <cell r="E120" t="str">
            <v>音先</v>
          </cell>
          <cell r="F120" t="str">
            <v>上手</v>
          </cell>
          <cell r="G120" t="str">
            <v>音先</v>
          </cell>
          <cell r="H120" t="str">
            <v>上手</v>
          </cell>
          <cell r="I120">
            <v>9.3749999999999997E-4</v>
          </cell>
        </row>
        <row r="121">
          <cell r="B121">
            <v>119</v>
          </cell>
          <cell r="C121" t="str">
            <v>「ラ・バヤデール」幻影の場ソリストの第3･早め</v>
          </cell>
          <cell r="D121" t="str">
            <v>119「ラ・バヤデール」幻影の場ソリストの第3･早め</v>
          </cell>
          <cell r="E121" t="str">
            <v>板付</v>
          </cell>
          <cell r="F121" t="str">
            <v>上手</v>
          </cell>
          <cell r="G121" t="str">
            <v>板付</v>
          </cell>
          <cell r="H121" t="str">
            <v>上手</v>
          </cell>
          <cell r="I121">
            <v>9.2592592592592585E-4</v>
          </cell>
        </row>
        <row r="122">
          <cell r="B122">
            <v>120</v>
          </cell>
          <cell r="C122" t="str">
            <v>「ラ・バヤデール」幻影の場ソリストの第3･遅め</v>
          </cell>
          <cell r="D122" t="str">
            <v>120「ラ・バヤデール」幻影の場ソリストの第3･遅め</v>
          </cell>
          <cell r="E122" t="str">
            <v>板付</v>
          </cell>
          <cell r="F122" t="str">
            <v>上手</v>
          </cell>
          <cell r="G122" t="str">
            <v>板付</v>
          </cell>
          <cell r="H122" t="str">
            <v>上手</v>
          </cell>
          <cell r="I122">
            <v>9.3750000000000007E-4</v>
          </cell>
        </row>
        <row r="123">
          <cell r="B123">
            <v>121</v>
          </cell>
          <cell r="C123" t="str">
            <v>「ドン・キホーテ」ブライダル・メイドの第１･早め</v>
          </cell>
          <cell r="D123" t="str">
            <v>121「ドン・キホーテ」ブライダル・メイドの第１･早め</v>
          </cell>
          <cell r="E123" t="str">
            <v>板付</v>
          </cell>
          <cell r="F123" t="str">
            <v>上手</v>
          </cell>
          <cell r="G123" t="str">
            <v>板付</v>
          </cell>
          <cell r="H123" t="str">
            <v>上手</v>
          </cell>
          <cell r="I123">
            <v>6.5972222222222213E-4</v>
          </cell>
        </row>
        <row r="124">
          <cell r="B124">
            <v>122</v>
          </cell>
          <cell r="C124" t="str">
            <v>「ドン・キホーテ」ブライダル・メイドの第１･遅め</v>
          </cell>
          <cell r="D124" t="str">
            <v>122「ドン・キホーテ」ブライダル・メイドの第１･遅め</v>
          </cell>
          <cell r="E124" t="str">
            <v>板付</v>
          </cell>
          <cell r="F124" t="str">
            <v>上手</v>
          </cell>
          <cell r="G124" t="str">
            <v>板付</v>
          </cell>
          <cell r="H124" t="str">
            <v>上手</v>
          </cell>
          <cell r="I124">
            <v>6.8287037037037025E-4</v>
          </cell>
        </row>
        <row r="125">
          <cell r="B125">
            <v>123</v>
          </cell>
          <cell r="C125" t="str">
            <v>「ドン・キホーテ」ブライダル・メイドの第２･早め</v>
          </cell>
          <cell r="D125" t="str">
            <v>123「ドン・キホーテ」ブライダル・メイドの第２･早め</v>
          </cell>
          <cell r="E125" t="str">
            <v>音先</v>
          </cell>
          <cell r="F125" t="str">
            <v>上手</v>
          </cell>
          <cell r="G125" t="str">
            <v>音先</v>
          </cell>
          <cell r="H125" t="str">
            <v>上手</v>
          </cell>
          <cell r="I125">
            <v>1.2731481481481483E-3</v>
          </cell>
        </row>
        <row r="126">
          <cell r="B126">
            <v>124</v>
          </cell>
          <cell r="C126" t="str">
            <v>「ドン・キホーテ」ブライダル・メイドの第２･遅め</v>
          </cell>
          <cell r="D126" t="str">
            <v>124「ドン・キホーテ」ブライダル・メイドの第２･遅め</v>
          </cell>
          <cell r="E126" t="str">
            <v>音先</v>
          </cell>
          <cell r="F126" t="str">
            <v>上手</v>
          </cell>
          <cell r="G126" t="str">
            <v>音先</v>
          </cell>
          <cell r="H126" t="str">
            <v>上手</v>
          </cell>
          <cell r="I126">
            <v>1.3078703703703709E-3</v>
          </cell>
        </row>
        <row r="127">
          <cell r="B127">
            <v>125</v>
          </cell>
          <cell r="C127" t="str">
            <v>「ドン・キホーテ」キトリ（第1幕）･早め</v>
          </cell>
          <cell r="D127" t="str">
            <v>125「ドン・キホーテ」キトリ（第1幕）･早め</v>
          </cell>
          <cell r="E127" t="str">
            <v>きっかけ</v>
          </cell>
          <cell r="F127" t="str">
            <v>上手</v>
          </cell>
          <cell r="G127" t="str">
            <v>きっかけ</v>
          </cell>
          <cell r="H127" t="str">
            <v>上手</v>
          </cell>
          <cell r="I127">
            <v>5.6712962962962956E-4</v>
          </cell>
        </row>
        <row r="128">
          <cell r="B128">
            <v>126</v>
          </cell>
          <cell r="C128" t="str">
            <v>「ドン・キホーテ」キトリ（第1幕）･遅め</v>
          </cell>
          <cell r="D128" t="str">
            <v>126「ドン・キホーテ」キトリ（第1幕）･遅め</v>
          </cell>
          <cell r="E128" t="str">
            <v>きっかけ</v>
          </cell>
          <cell r="F128" t="str">
            <v>上手</v>
          </cell>
          <cell r="G128" t="str">
            <v>きっかけ</v>
          </cell>
          <cell r="H128" t="str">
            <v>上手</v>
          </cell>
          <cell r="I128">
            <v>6.018518518518519E-4</v>
          </cell>
        </row>
        <row r="129">
          <cell r="B129">
            <v>127</v>
          </cell>
          <cell r="C129" t="str">
            <v>「眠れる森の美女」桜の精･早め</v>
          </cell>
          <cell r="D129" t="str">
            <v>127「眠れる森の美女」桜の精･早め</v>
          </cell>
          <cell r="E129" t="str">
            <v>板付</v>
          </cell>
          <cell r="F129" t="str">
            <v>上手</v>
          </cell>
          <cell r="G129" t="str">
            <v>板付</v>
          </cell>
          <cell r="H129" t="str">
            <v>上手</v>
          </cell>
          <cell r="I129">
            <v>4.2824074074074075E-4</v>
          </cell>
        </row>
        <row r="130">
          <cell r="B130">
            <v>128</v>
          </cell>
          <cell r="C130" t="str">
            <v>「眠れる森の美女」桜の精･遅め</v>
          </cell>
          <cell r="D130" t="str">
            <v>128「眠れる森の美女」桜の精･遅め</v>
          </cell>
          <cell r="E130" t="str">
            <v>板付</v>
          </cell>
          <cell r="F130" t="str">
            <v>上手</v>
          </cell>
          <cell r="G130" t="str">
            <v>板付</v>
          </cell>
          <cell r="H130" t="str">
            <v>上手</v>
          </cell>
          <cell r="I130">
            <v>4.3981481481481481E-4</v>
          </cell>
        </row>
        <row r="131">
          <cell r="B131">
            <v>129</v>
          </cell>
          <cell r="C131" t="str">
            <v>「眠れる森の美女」トネリコの精･早め</v>
          </cell>
          <cell r="D131" t="str">
            <v>129「眠れる森の美女」トネリコの精･早め</v>
          </cell>
          <cell r="E131" t="str">
            <v>きっかけ</v>
          </cell>
          <cell r="F131" t="str">
            <v>上手</v>
          </cell>
          <cell r="G131" t="str">
            <v>きっかけ</v>
          </cell>
          <cell r="H131" t="str">
            <v>上手</v>
          </cell>
          <cell r="I131">
            <v>8.449074074074075E-4</v>
          </cell>
        </row>
        <row r="132">
          <cell r="B132">
            <v>130</v>
          </cell>
          <cell r="C132" t="str">
            <v>「眠れる森の美女」トネリコの精･遅め</v>
          </cell>
          <cell r="D132" t="str">
            <v>130「眠れる森の美女」トネリコの精･遅め</v>
          </cell>
          <cell r="E132" t="str">
            <v>きっかけ</v>
          </cell>
          <cell r="F132" t="str">
            <v>上手</v>
          </cell>
          <cell r="G132" t="str">
            <v>きっかけ</v>
          </cell>
          <cell r="H132" t="str">
            <v>上手</v>
          </cell>
          <cell r="I132">
            <v>8.564814814814815E-4</v>
          </cell>
        </row>
        <row r="133">
          <cell r="B133">
            <v>131</v>
          </cell>
          <cell r="C133" t="str">
            <v>「パキータ」ソリスト A ･早め</v>
          </cell>
          <cell r="D133" t="str">
            <v>131「パキータ」ソリスト A ･早め</v>
          </cell>
          <cell r="E133" t="str">
            <v>音先</v>
          </cell>
          <cell r="F133" t="str">
            <v>下手</v>
          </cell>
          <cell r="G133" t="str">
            <v>音先</v>
          </cell>
          <cell r="H133" t="str">
            <v>下手</v>
          </cell>
          <cell r="I133">
            <v>1.469907407407407E-3</v>
          </cell>
        </row>
        <row r="134">
          <cell r="B134">
            <v>132</v>
          </cell>
          <cell r="C134" t="str">
            <v>「パキータ」ソリスト A ･遅め</v>
          </cell>
          <cell r="D134" t="str">
            <v>132「パキータ」ソリスト A ･遅め</v>
          </cell>
          <cell r="E134" t="str">
            <v>音先</v>
          </cell>
          <cell r="F134" t="str">
            <v>下手</v>
          </cell>
          <cell r="G134" t="str">
            <v>音先</v>
          </cell>
          <cell r="H134" t="str">
            <v>下手</v>
          </cell>
          <cell r="I134">
            <v>1.5046296296296294E-3</v>
          </cell>
        </row>
        <row r="135">
          <cell r="B135">
            <v>133</v>
          </cell>
          <cell r="C135" t="str">
            <v>「パキータ」ソリストＢ ･早め</v>
          </cell>
          <cell r="D135" t="str">
            <v>133「パキータ」ソリストＢ ･早め</v>
          </cell>
          <cell r="E135" t="str">
            <v>音先</v>
          </cell>
          <cell r="F135" t="str">
            <v>上手</v>
          </cell>
          <cell r="G135" t="str">
            <v>音先</v>
          </cell>
          <cell r="H135" t="str">
            <v>上手</v>
          </cell>
          <cell r="I135">
            <v>1.8865740740740742E-3</v>
          </cell>
        </row>
        <row r="136">
          <cell r="B136">
            <v>134</v>
          </cell>
          <cell r="C136" t="str">
            <v>「パキータ」ソリストＢ ･遅め</v>
          </cell>
          <cell r="D136" t="str">
            <v>134「パキータ」ソリストＢ ･遅め</v>
          </cell>
          <cell r="E136" t="str">
            <v>音先</v>
          </cell>
          <cell r="F136" t="str">
            <v>上手</v>
          </cell>
          <cell r="G136" t="str">
            <v>音先</v>
          </cell>
          <cell r="H136" t="str">
            <v>上手</v>
          </cell>
          <cell r="I136">
            <v>1.9328703703703704E-3</v>
          </cell>
        </row>
        <row r="137">
          <cell r="B137">
            <v>135</v>
          </cell>
          <cell r="C137" t="str">
            <v>「パキータ」ソリストＣ･早め</v>
          </cell>
          <cell r="D137" t="str">
            <v>135「パキータ」ソリストＣ･早め</v>
          </cell>
          <cell r="E137" t="str">
            <v>きっかけ</v>
          </cell>
          <cell r="F137" t="str">
            <v>上手</v>
          </cell>
          <cell r="G137" t="str">
            <v>きっかけ</v>
          </cell>
          <cell r="H137" t="str">
            <v>上手</v>
          </cell>
          <cell r="I137">
            <v>7.9861111111111105E-4</v>
          </cell>
        </row>
        <row r="138">
          <cell r="B138">
            <v>136</v>
          </cell>
          <cell r="C138" t="str">
            <v>「パキータ」ソリストＣ･遅め</v>
          </cell>
          <cell r="D138" t="str">
            <v>136「パキータ」ソリストＣ･遅め</v>
          </cell>
          <cell r="E138" t="str">
            <v>きっかけ</v>
          </cell>
          <cell r="F138" t="str">
            <v>上手</v>
          </cell>
          <cell r="G138" t="str">
            <v>きっかけ</v>
          </cell>
          <cell r="H138" t="str">
            <v>上手</v>
          </cell>
          <cell r="I138">
            <v>8.2175925925925917E-4</v>
          </cell>
        </row>
        <row r="139">
          <cell r="B139">
            <v>137</v>
          </cell>
          <cell r="C139" t="str">
            <v>「ドン・キホーテ」ソリスト（第3幕）･早め</v>
          </cell>
          <cell r="D139" t="str">
            <v>137「ドン・キホーテ」ソリスト（第3幕）･早め</v>
          </cell>
          <cell r="E139" t="str">
            <v>きっかけ</v>
          </cell>
          <cell r="F139" t="str">
            <v>上手</v>
          </cell>
          <cell r="G139" t="str">
            <v>きっかけ</v>
          </cell>
          <cell r="H139" t="str">
            <v>上手</v>
          </cell>
          <cell r="I139">
            <v>7.6388888888888893E-4</v>
          </cell>
        </row>
        <row r="140">
          <cell r="B140">
            <v>138</v>
          </cell>
          <cell r="C140" t="str">
            <v>「ドン・キホーテ」ソリスト（第3幕）･遅め</v>
          </cell>
          <cell r="D140" t="str">
            <v>138「ドン・キホーテ」ソリスト（第3幕）･遅め</v>
          </cell>
          <cell r="E140" t="str">
            <v>きっかけ</v>
          </cell>
          <cell r="F140" t="str">
            <v>上手</v>
          </cell>
          <cell r="G140" t="str">
            <v>きっかけ</v>
          </cell>
          <cell r="H140" t="str">
            <v>上手</v>
          </cell>
          <cell r="I140">
            <v>7.7546296296296304E-4</v>
          </cell>
        </row>
        <row r="141">
          <cell r="B141">
            <v>139</v>
          </cell>
          <cell r="C141" t="str">
            <v>「騎兵隊の休息」 ･早め</v>
          </cell>
          <cell r="D141" t="str">
            <v>139「騎兵隊の休息」 ･早め</v>
          </cell>
          <cell r="E141" t="str">
            <v>音先</v>
          </cell>
          <cell r="F141" t="str">
            <v>上手</v>
          </cell>
          <cell r="G141" t="str">
            <v>音先</v>
          </cell>
          <cell r="H141" t="str">
            <v>上手</v>
          </cell>
          <cell r="I141">
            <v>1.215277777777778E-3</v>
          </cell>
        </row>
        <row r="142">
          <cell r="B142">
            <v>140</v>
          </cell>
          <cell r="C142" t="str">
            <v>「騎兵隊の休息」 ･遅め</v>
          </cell>
          <cell r="D142" t="str">
            <v>140「騎兵隊の休息」 ･遅め</v>
          </cell>
          <cell r="E142" t="str">
            <v>音先</v>
          </cell>
          <cell r="F142" t="str">
            <v>上手</v>
          </cell>
          <cell r="G142" t="str">
            <v>音先</v>
          </cell>
          <cell r="H142" t="str">
            <v>上手</v>
          </cell>
          <cell r="I142">
            <v>1.238425925925926E-3</v>
          </cell>
        </row>
        <row r="143">
          <cell r="B143">
            <v>141</v>
          </cell>
          <cell r="C143" t="str">
            <v>「ラ・フィユ・マル・ガルテ」コーラ･早め</v>
          </cell>
          <cell r="D143" t="str">
            <v>141「ラ・フィユ・マル・ガルテ」コーラ･早め</v>
          </cell>
          <cell r="E143" t="str">
            <v>音先</v>
          </cell>
          <cell r="F143" t="str">
            <v>上手</v>
          </cell>
          <cell r="G143" t="str">
            <v>音先</v>
          </cell>
          <cell r="H143" t="str">
            <v>上手</v>
          </cell>
          <cell r="I143">
            <v>9.7222222222222209E-4</v>
          </cell>
        </row>
        <row r="144">
          <cell r="B144">
            <v>142</v>
          </cell>
          <cell r="C144" t="str">
            <v>「ラ・フィユ・マル・ガルテ」コーラ･遅め</v>
          </cell>
          <cell r="D144" t="str">
            <v>142「ラ・フィユ・マル・ガルテ」コーラ･遅め</v>
          </cell>
          <cell r="E144" t="str">
            <v>音先</v>
          </cell>
          <cell r="F144" t="str">
            <v>上手</v>
          </cell>
          <cell r="G144" t="str">
            <v>音先</v>
          </cell>
          <cell r="H144" t="str">
            <v>上手</v>
          </cell>
          <cell r="I144">
            <v>9.9537037037037042E-4</v>
          </cell>
        </row>
        <row r="145">
          <cell r="B145">
            <v>143</v>
          </cell>
          <cell r="C145" t="str">
            <v>「ラ・シルフィード」ジェームス（第2幕）･早め</v>
          </cell>
          <cell r="D145" t="str">
            <v>143「ラ・シルフィード」ジェームス（第2幕）･早め</v>
          </cell>
          <cell r="E145" t="str">
            <v>板付</v>
          </cell>
          <cell r="F145" t="str">
            <v>上手</v>
          </cell>
          <cell r="G145" t="str">
            <v>板付</v>
          </cell>
          <cell r="H145" t="str">
            <v>上手</v>
          </cell>
          <cell r="I145">
            <v>6.2500000000000001E-4</v>
          </cell>
        </row>
        <row r="146">
          <cell r="B146">
            <v>144</v>
          </cell>
          <cell r="C146" t="str">
            <v>「ラ・シルフィード」ジェームス（第2幕）･遅め</v>
          </cell>
          <cell r="D146" t="str">
            <v>144「ラ・シルフィード」ジェームス（第2幕）･遅め</v>
          </cell>
          <cell r="E146" t="str">
            <v>板付</v>
          </cell>
          <cell r="F146" t="str">
            <v>上手</v>
          </cell>
          <cell r="G146" t="str">
            <v>板付</v>
          </cell>
          <cell r="H146" t="str">
            <v>上手</v>
          </cell>
          <cell r="I146">
            <v>6.2500000000000001E-4</v>
          </cell>
        </row>
        <row r="147">
          <cell r="B147">
            <v>145</v>
          </cell>
          <cell r="C147" t="str">
            <v>「海賊」ランケンデム･早め</v>
          </cell>
          <cell r="D147" t="str">
            <v>145「海賊」ランケンデム･早め</v>
          </cell>
          <cell r="E147" t="str">
            <v>音先</v>
          </cell>
          <cell r="F147" t="str">
            <v>上手</v>
          </cell>
          <cell r="G147" t="str">
            <v>音先</v>
          </cell>
          <cell r="H147" t="str">
            <v>上手</v>
          </cell>
          <cell r="I147">
            <v>7.175925925925927E-4</v>
          </cell>
        </row>
        <row r="148">
          <cell r="B148">
            <v>146</v>
          </cell>
          <cell r="C148" t="str">
            <v>「海賊」ランケンデム･遅め</v>
          </cell>
          <cell r="D148" t="str">
            <v>146「海賊」ランケンデム･遅め</v>
          </cell>
          <cell r="E148" t="str">
            <v>音先</v>
          </cell>
          <cell r="F148" t="str">
            <v>上手</v>
          </cell>
          <cell r="G148" t="str">
            <v>音先</v>
          </cell>
          <cell r="H148" t="str">
            <v>上手</v>
          </cell>
          <cell r="I148">
            <v>7.407407407407407E-4</v>
          </cell>
        </row>
        <row r="149">
          <cell r="B149">
            <v>147</v>
          </cell>
          <cell r="C149" t="str">
            <v>「グランパクラシック」男性･早め</v>
          </cell>
          <cell r="D149" t="str">
            <v>147「グランパクラシック」男性･早め</v>
          </cell>
          <cell r="E149" t="str">
            <v>板付</v>
          </cell>
          <cell r="F149" t="str">
            <v>上手</v>
          </cell>
          <cell r="G149" t="str">
            <v>板付</v>
          </cell>
          <cell r="H149" t="str">
            <v>上手</v>
          </cell>
          <cell r="I149">
            <v>6.9444444444444447E-4</v>
          </cell>
        </row>
        <row r="150">
          <cell r="B150">
            <v>148</v>
          </cell>
          <cell r="C150" t="str">
            <v>「グランパクラシック」男性･遅め</v>
          </cell>
          <cell r="D150" t="str">
            <v>148「グランパクラシック」男性･遅め</v>
          </cell>
          <cell r="E150" t="str">
            <v>板付</v>
          </cell>
          <cell r="F150" t="str">
            <v>上手</v>
          </cell>
          <cell r="G150" t="str">
            <v>板付</v>
          </cell>
          <cell r="H150" t="str">
            <v>上手</v>
          </cell>
          <cell r="I150">
            <v>7.5231481481481471E-4</v>
          </cell>
        </row>
        <row r="151">
          <cell r="B151">
            <v>149</v>
          </cell>
          <cell r="C151" t="str">
            <v>「バヤデール」ソロル･早め</v>
          </cell>
          <cell r="D151" t="str">
            <v>149「バヤデール」ソロル･早め</v>
          </cell>
          <cell r="E151" t="str">
            <v>きっかけ</v>
          </cell>
          <cell r="F151" t="str">
            <v>上手</v>
          </cell>
          <cell r="G151" t="str">
            <v>きっかけ</v>
          </cell>
          <cell r="H151" t="str">
            <v>上手</v>
          </cell>
          <cell r="I151">
            <v>6.2500000000000001E-4</v>
          </cell>
        </row>
        <row r="152">
          <cell r="B152">
            <v>150</v>
          </cell>
          <cell r="C152" t="str">
            <v>「バヤデール」ソロル･遅め</v>
          </cell>
          <cell r="D152" t="str">
            <v>150「バヤデール」ソロル･遅め</v>
          </cell>
          <cell r="E152" t="str">
            <v>きっかけ</v>
          </cell>
          <cell r="F152" t="str">
            <v>上手</v>
          </cell>
          <cell r="G152" t="str">
            <v>きっかけ</v>
          </cell>
          <cell r="H152" t="str">
            <v>上手</v>
          </cell>
          <cell r="I152">
            <v>6.4814814814814813E-4</v>
          </cell>
        </row>
        <row r="153">
          <cell r="B153">
            <v>151</v>
          </cell>
          <cell r="C153" t="str">
            <v>「シルヴィア」男性･早め</v>
          </cell>
          <cell r="D153" t="str">
            <v>151「シルヴィア」男性･早め</v>
          </cell>
          <cell r="E153" t="str">
            <v>音先</v>
          </cell>
          <cell r="F153" t="str">
            <v>上手</v>
          </cell>
          <cell r="G153" t="str">
            <v>音先</v>
          </cell>
          <cell r="H153" t="str">
            <v>上手</v>
          </cell>
          <cell r="I153">
            <v>9.2592592592592585E-4</v>
          </cell>
        </row>
        <row r="154">
          <cell r="B154">
            <v>152</v>
          </cell>
          <cell r="C154" t="str">
            <v>「シルヴィア」男性･遅め</v>
          </cell>
          <cell r="D154" t="str">
            <v>152「シルヴィア」男性･遅め</v>
          </cell>
          <cell r="E154" t="str">
            <v>音先</v>
          </cell>
          <cell r="F154" t="str">
            <v>上手</v>
          </cell>
          <cell r="G154" t="str">
            <v>音先</v>
          </cell>
          <cell r="H154" t="str">
            <v>上手</v>
          </cell>
          <cell r="I154">
            <v>9.3749999999999997E-4</v>
          </cell>
        </row>
        <row r="155">
          <cell r="B155">
            <v>153</v>
          </cell>
          <cell r="C155" t="str">
            <v>「タリスマン」男性･早め</v>
          </cell>
          <cell r="D155" t="str">
            <v>153「タリスマン」男性･早め</v>
          </cell>
          <cell r="E155" t="str">
            <v>音先</v>
          </cell>
          <cell r="F155" t="str">
            <v>上手</v>
          </cell>
          <cell r="G155" t="str">
            <v>音先</v>
          </cell>
          <cell r="H155" t="str">
            <v>上手</v>
          </cell>
          <cell r="I155">
            <v>7.175925925925927E-4</v>
          </cell>
        </row>
        <row r="156">
          <cell r="B156">
            <v>154</v>
          </cell>
          <cell r="C156" t="str">
            <v>「タリスマン」男性･遅め</v>
          </cell>
          <cell r="D156" t="str">
            <v>154「タリスマン」男性･遅め</v>
          </cell>
          <cell r="E156" t="str">
            <v>音先</v>
          </cell>
          <cell r="F156" t="str">
            <v>上手</v>
          </cell>
          <cell r="G156" t="str">
            <v>音先</v>
          </cell>
          <cell r="H156" t="str">
            <v>上手</v>
          </cell>
          <cell r="I156">
            <v>7.5231481481481471E-4</v>
          </cell>
        </row>
        <row r="157">
          <cell r="B157">
            <v>155</v>
          </cell>
          <cell r="C157" t="str">
            <v>「パキータ」パ・ド・トロワ男性･早め</v>
          </cell>
          <cell r="D157" t="str">
            <v>155「パキータ」パ・ド・トロワ男性･早め</v>
          </cell>
          <cell r="E157" t="str">
            <v>きっかけ</v>
          </cell>
          <cell r="F157" t="str">
            <v>上手</v>
          </cell>
          <cell r="G157" t="str">
            <v>きっかけ</v>
          </cell>
          <cell r="H157" t="str">
            <v>上手</v>
          </cell>
          <cell r="I157">
            <v>6.134259259259259E-4</v>
          </cell>
        </row>
        <row r="158">
          <cell r="B158">
            <v>156</v>
          </cell>
          <cell r="C158" t="str">
            <v>「パキータ」パ・ド・トロワ男性･遅め</v>
          </cell>
          <cell r="D158" t="str">
            <v>156「パキータ」パ・ド・トロワ男性･遅め</v>
          </cell>
          <cell r="E158" t="str">
            <v>きっかけ</v>
          </cell>
          <cell r="F158" t="str">
            <v>上手</v>
          </cell>
          <cell r="G158" t="str">
            <v>きっかけ</v>
          </cell>
          <cell r="H158" t="str">
            <v>上手</v>
          </cell>
          <cell r="I158">
            <v>6.3657407407407402E-4</v>
          </cell>
        </row>
        <row r="159">
          <cell r="B159">
            <v>157</v>
          </cell>
          <cell r="C159" t="str">
            <v>「ライモンダ」ジャン・ド・ブリエンヌ･早め</v>
          </cell>
          <cell r="D159" t="str">
            <v>157「ライモンダ」ジャン・ド・ブリエンヌ･早め</v>
          </cell>
          <cell r="E159" t="str">
            <v>きっかけ</v>
          </cell>
          <cell r="F159" t="str">
            <v>上手</v>
          </cell>
          <cell r="G159" t="str">
            <v>きっかけ</v>
          </cell>
          <cell r="H159" t="str">
            <v>上手</v>
          </cell>
          <cell r="I159">
            <v>7.9861111111111105E-4</v>
          </cell>
        </row>
        <row r="160">
          <cell r="B160">
            <v>158</v>
          </cell>
          <cell r="C160" t="str">
            <v>「ライモンダ」ジャン・ド・ブリエンヌ･遅め</v>
          </cell>
          <cell r="D160" t="str">
            <v>158「ライモンダ」ジャン・ド・ブリエンヌ･遅め</v>
          </cell>
          <cell r="E160" t="str">
            <v>きっかけ</v>
          </cell>
          <cell r="F160" t="str">
            <v>上手</v>
          </cell>
          <cell r="G160" t="str">
            <v>きっかけ</v>
          </cell>
          <cell r="H160" t="str">
            <v>上手</v>
          </cell>
          <cell r="I160">
            <v>8.2175925925925917E-4</v>
          </cell>
        </row>
        <row r="161">
          <cell r="B161">
            <v>159</v>
          </cell>
          <cell r="C161" t="str">
            <v>「眠れる森の美女」オーロラ姫（第1幕）・予選専用曲･早め</v>
          </cell>
          <cell r="D161" t="str">
            <v>159「眠れる森の美女」オーロラ姫（第1幕）・予選専用曲･早め</v>
          </cell>
          <cell r="E161" t="str">
            <v>板付</v>
          </cell>
          <cell r="F161" t="str">
            <v>上手</v>
          </cell>
          <cell r="G161" t="str">
            <v>板付</v>
          </cell>
          <cell r="H161" t="str">
            <v>上手</v>
          </cell>
          <cell r="I161">
            <v>1.3194444444444443E-3</v>
          </cell>
        </row>
        <row r="162">
          <cell r="B162">
            <v>160</v>
          </cell>
          <cell r="C162" t="str">
            <v>「眠れる森の美女」オーロラ姫（第1幕）・予選専用曲･遅め</v>
          </cell>
          <cell r="D162" t="str">
            <v>160「眠れる森の美女」オーロラ姫（第1幕）・予選専用曲･遅め</v>
          </cell>
          <cell r="E162" t="str">
            <v>板付</v>
          </cell>
          <cell r="F162" t="str">
            <v>上手</v>
          </cell>
          <cell r="G162" t="str">
            <v>板付</v>
          </cell>
          <cell r="H162" t="str">
            <v>上手</v>
          </cell>
          <cell r="I162">
            <v>1.3657407407407409E-3</v>
          </cell>
        </row>
        <row r="163">
          <cell r="B163">
            <v>161</v>
          </cell>
          <cell r="C163" t="str">
            <v>「眠れる森の美女」オーロラ姫（第2幕森の場）･早め</v>
          </cell>
          <cell r="D163" t="str">
            <v>161「眠れる森の美女」オーロラ姫（第2幕森の場）･早め</v>
          </cell>
          <cell r="E163" t="str">
            <v>板付</v>
          </cell>
          <cell r="F163" t="str">
            <v>上手</v>
          </cell>
          <cell r="G163" t="str">
            <v>板付</v>
          </cell>
          <cell r="H163" t="str">
            <v>上手</v>
          </cell>
          <cell r="I163">
            <v>1.2268518518518518E-3</v>
          </cell>
        </row>
        <row r="164">
          <cell r="B164">
            <v>162</v>
          </cell>
          <cell r="C164" t="str">
            <v>「眠れる森の美女」オーロラ姫（第2幕森の場）･遅め</v>
          </cell>
          <cell r="D164" t="str">
            <v>162「眠れる森の美女」オーロラ姫（第2幕森の場）･遅め</v>
          </cell>
          <cell r="E164" t="str">
            <v>板付</v>
          </cell>
          <cell r="F164" t="str">
            <v>上手</v>
          </cell>
          <cell r="G164" t="str">
            <v>板付</v>
          </cell>
          <cell r="H164" t="str">
            <v>上手</v>
          </cell>
          <cell r="I164">
            <v>1.5162037037037036E-3</v>
          </cell>
        </row>
        <row r="165">
          <cell r="B165">
            <v>163</v>
          </cell>
          <cell r="C165" t="str">
            <v>「眠れる森の美女」金の精（第3幕）（ リラの精）･早め</v>
          </cell>
          <cell r="D165" t="str">
            <v>163「眠れる森の美女」金の精（第3幕）（ リラの精）･早め</v>
          </cell>
          <cell r="E165"/>
          <cell r="F165"/>
          <cell r="G165"/>
          <cell r="H165"/>
          <cell r="I165">
            <v>6.2500000000000001E-4</v>
          </cell>
        </row>
        <row r="166">
          <cell r="B166">
            <v>164</v>
          </cell>
          <cell r="C166" t="str">
            <v>「眠れる森の美女」金の精（第3幕）（ リラの精）･遅め</v>
          </cell>
          <cell r="D166" t="str">
            <v>164「眠れる森の美女」金の精（第3幕）（ リラの精）･遅め</v>
          </cell>
          <cell r="E166"/>
          <cell r="F166"/>
          <cell r="G166"/>
          <cell r="H166"/>
          <cell r="I166">
            <v>7.291666666666667E-4</v>
          </cell>
        </row>
        <row r="167">
          <cell r="B167">
            <v>165</v>
          </cell>
          <cell r="C167" t="str">
            <v>「コッペリア」スワニルダのワルツ（第1幕）･早め</v>
          </cell>
          <cell r="D167" t="str">
            <v>165「コッペリア」スワニルダのワルツ（第1幕）･早め</v>
          </cell>
          <cell r="E167" t="str">
            <v>板付</v>
          </cell>
          <cell r="F167" t="str">
            <v>上手</v>
          </cell>
          <cell r="G167" t="str">
            <v>板付</v>
          </cell>
          <cell r="H167" t="str">
            <v>上手</v>
          </cell>
          <cell r="I167">
            <v>1.3657407407407409E-3</v>
          </cell>
        </row>
        <row r="168">
          <cell r="B168">
            <v>166</v>
          </cell>
          <cell r="C168" t="str">
            <v>「コッペリア」スワニルダのワルツ（第1幕）･遅め</v>
          </cell>
          <cell r="D168" t="str">
            <v>166「コッペリア」スワニルダのワルツ（第1幕）･遅め</v>
          </cell>
          <cell r="E168" t="str">
            <v>板付</v>
          </cell>
          <cell r="F168" t="str">
            <v>上手</v>
          </cell>
          <cell r="G168" t="str">
            <v>板付</v>
          </cell>
          <cell r="H168" t="str">
            <v>上手</v>
          </cell>
          <cell r="I168">
            <v>1.4004629629629629E-3</v>
          </cell>
        </row>
        <row r="169">
          <cell r="B169">
            <v>167</v>
          </cell>
          <cell r="C169" t="str">
            <v>「シンデレラ」･早め</v>
          </cell>
          <cell r="D169" t="str">
            <v>167「シンデレラ」･早め</v>
          </cell>
          <cell r="E169" t="str">
            <v>音先</v>
          </cell>
          <cell r="F169" t="str">
            <v>下手</v>
          </cell>
          <cell r="G169" t="str">
            <v>音先</v>
          </cell>
          <cell r="H169" t="str">
            <v>下手</v>
          </cell>
          <cell r="I169">
            <v>1.1921296296296296E-3</v>
          </cell>
        </row>
        <row r="170">
          <cell r="B170">
            <v>168</v>
          </cell>
          <cell r="C170" t="str">
            <v>「シンデレラ」･遅め</v>
          </cell>
          <cell r="D170" t="str">
            <v>168「シンデレラ」･遅め</v>
          </cell>
          <cell r="E170" t="str">
            <v>音先</v>
          </cell>
          <cell r="F170" t="str">
            <v>下手</v>
          </cell>
          <cell r="G170" t="str">
            <v>音先</v>
          </cell>
          <cell r="H170" t="str">
            <v>下手</v>
          </cell>
          <cell r="I170">
            <v>1.3773148148148147E-3</v>
          </cell>
        </row>
        <row r="171">
          <cell r="B171">
            <v>169</v>
          </cell>
          <cell r="C171" t="str">
            <v>「アルレキナーダ」･早め</v>
          </cell>
          <cell r="D171" t="str">
            <v>169「アルレキナーダ」･早め</v>
          </cell>
          <cell r="E171" t="str">
            <v>音先</v>
          </cell>
          <cell r="F171" t="str">
            <v>下手</v>
          </cell>
          <cell r="G171" t="str">
            <v>音先</v>
          </cell>
          <cell r="H171" t="str">
            <v>下手</v>
          </cell>
          <cell r="I171">
            <v>1.1458333333333333E-3</v>
          </cell>
        </row>
        <row r="172">
          <cell r="B172">
            <v>170</v>
          </cell>
          <cell r="C172" t="str">
            <v>「アルレキナーダ」･遅め</v>
          </cell>
          <cell r="D172" t="str">
            <v>170「アルレキナーダ」･遅め</v>
          </cell>
          <cell r="E172" t="str">
            <v>音先</v>
          </cell>
          <cell r="F172" t="str">
            <v>下手</v>
          </cell>
          <cell r="G172" t="str">
            <v>音先</v>
          </cell>
          <cell r="H172" t="str">
            <v>下手</v>
          </cell>
          <cell r="I172">
            <v>1.3425925925925925E-3</v>
          </cell>
        </row>
        <row r="173">
          <cell r="B173">
            <v>171</v>
          </cell>
          <cell r="C173" t="str">
            <v>「フェアリードール」妖精人形･早め</v>
          </cell>
          <cell r="D173" t="str">
            <v>171「フェアリードール」妖精人形･早め</v>
          </cell>
          <cell r="E173" t="str">
            <v>音先</v>
          </cell>
          <cell r="F173" t="str">
            <v>下手</v>
          </cell>
          <cell r="G173" t="str">
            <v>音先</v>
          </cell>
          <cell r="H173" t="str">
            <v>下手</v>
          </cell>
          <cell r="I173">
            <v>1.5393518518518519E-3</v>
          </cell>
        </row>
        <row r="174">
          <cell r="B174">
            <v>172</v>
          </cell>
          <cell r="C174" t="str">
            <v>「フェアリードール」妖精人形･遅め</v>
          </cell>
          <cell r="D174" t="str">
            <v>172「フェアリードール」妖精人形･遅め</v>
          </cell>
          <cell r="E174" t="str">
            <v>音先</v>
          </cell>
          <cell r="F174" t="str">
            <v>下手</v>
          </cell>
          <cell r="G174" t="str">
            <v>音先</v>
          </cell>
          <cell r="H174" t="str">
            <v>下手</v>
          </cell>
          <cell r="I174">
            <v>1.7939814814814815E-3</v>
          </cell>
        </row>
        <row r="175">
          <cell r="B175">
            <v>173</v>
          </cell>
          <cell r="C175" t="str">
            <v>「ライモンダ」（第2幕夢の景）･早め</v>
          </cell>
          <cell r="D175" t="str">
            <v>173「ライモンダ」（第2幕夢の景）･早め</v>
          </cell>
          <cell r="E175" t="str">
            <v>音先</v>
          </cell>
          <cell r="F175" t="str">
            <v>下手</v>
          </cell>
          <cell r="G175" t="str">
            <v>音先</v>
          </cell>
          <cell r="H175" t="str">
            <v>下手</v>
          </cell>
          <cell r="I175">
            <v>1.2268518518518518E-3</v>
          </cell>
        </row>
        <row r="176">
          <cell r="B176">
            <v>174</v>
          </cell>
          <cell r="C176" t="str">
            <v>「ライモンダ」（第2幕夢の景）･遅め</v>
          </cell>
          <cell r="D176" t="str">
            <v>174「ライモンダ」（第2幕夢の景）･遅め</v>
          </cell>
          <cell r="E176" t="str">
            <v>音先</v>
          </cell>
          <cell r="F176" t="str">
            <v>下手</v>
          </cell>
          <cell r="G176" t="str">
            <v>音先</v>
          </cell>
          <cell r="H176" t="str">
            <v>下手</v>
          </cell>
          <cell r="I176">
            <v>1.4351851851851854E-3</v>
          </cell>
        </row>
        <row r="177">
          <cell r="B177">
            <v>175</v>
          </cell>
          <cell r="C177" t="str">
            <v>「ナポリ」テレジナ･早め</v>
          </cell>
          <cell r="D177" t="str">
            <v>175「ナポリ」テレジナ･早め</v>
          </cell>
          <cell r="E177"/>
          <cell r="F177"/>
          <cell r="G177"/>
          <cell r="H177"/>
          <cell r="I177">
            <v>7.6388888888888893E-4</v>
          </cell>
        </row>
        <row r="178">
          <cell r="B178">
            <v>176</v>
          </cell>
          <cell r="C178" t="str">
            <v>「ナポリ」テレジナ･遅め</v>
          </cell>
          <cell r="D178" t="str">
            <v>176「ナポリ」テレジナ･遅め</v>
          </cell>
          <cell r="E178"/>
          <cell r="F178"/>
          <cell r="G178"/>
          <cell r="H178"/>
          <cell r="I178">
            <v>8.7962962962962962E-4</v>
          </cell>
        </row>
        <row r="179">
          <cell r="B179">
            <v>177</v>
          </cell>
          <cell r="C179" t="str">
            <v>「ナポリ」ソリストA･早め</v>
          </cell>
          <cell r="D179" t="str">
            <v>177「ナポリ」ソリストA･早め</v>
          </cell>
          <cell r="E179"/>
          <cell r="F179"/>
          <cell r="G179"/>
          <cell r="H179"/>
          <cell r="I179">
            <v>7.5231481481481471E-4</v>
          </cell>
        </row>
        <row r="180">
          <cell r="B180">
            <v>178</v>
          </cell>
          <cell r="C180" t="str">
            <v>「ナポリ」ソリストA･遅め</v>
          </cell>
          <cell r="D180" t="str">
            <v>178「ナポリ」ソリストA･遅め</v>
          </cell>
          <cell r="E180"/>
          <cell r="F180"/>
          <cell r="G180"/>
          <cell r="H180"/>
          <cell r="I180">
            <v>9.4907407407407408E-4</v>
          </cell>
        </row>
        <row r="181">
          <cell r="B181">
            <v>179</v>
          </cell>
          <cell r="C181" t="str">
            <v>「ナポリ」ソリストB･早め</v>
          </cell>
          <cell r="D181" t="str">
            <v>179「ナポリ」ソリストB･早め</v>
          </cell>
          <cell r="E181"/>
          <cell r="F181"/>
          <cell r="G181"/>
          <cell r="H181"/>
          <cell r="I181">
            <v>6.9444444444444447E-4</v>
          </cell>
        </row>
        <row r="182">
          <cell r="B182">
            <v>180</v>
          </cell>
          <cell r="C182" t="str">
            <v>「ナポリ」ソリストB･遅め</v>
          </cell>
          <cell r="D182" t="str">
            <v>180「ナポリ」ソリストB･遅め</v>
          </cell>
          <cell r="E182"/>
          <cell r="F182"/>
          <cell r="G182"/>
          <cell r="H182"/>
          <cell r="I182">
            <v>7.6388888888888893E-4</v>
          </cell>
        </row>
        <row r="183">
          <cell r="B183">
            <v>181</v>
          </cell>
          <cell r="C183" t="str">
            <v>「海賊」オダリスクA･早め</v>
          </cell>
          <cell r="D183" t="str">
            <v>181「海賊」オダリスクA･早め</v>
          </cell>
          <cell r="E183"/>
          <cell r="F183"/>
          <cell r="G183"/>
          <cell r="H183"/>
          <cell r="I183">
            <v>6.8287037037037025E-4</v>
          </cell>
        </row>
        <row r="184">
          <cell r="B184">
            <v>182</v>
          </cell>
          <cell r="C184" t="str">
            <v>「海賊」オダリスクA･遅め</v>
          </cell>
          <cell r="D184" t="str">
            <v>182「海賊」オダリスクA･遅め</v>
          </cell>
          <cell r="E184"/>
          <cell r="F184"/>
          <cell r="G184"/>
          <cell r="H184"/>
          <cell r="I184">
            <v>7.407407407407407E-4</v>
          </cell>
        </row>
        <row r="185">
          <cell r="B185">
            <v>183</v>
          </cell>
          <cell r="C185" t="str">
            <v>「海賊」オダリスクB･早め</v>
          </cell>
          <cell r="D185" t="str">
            <v>183「海賊」オダリスクB･早め</v>
          </cell>
          <cell r="E185"/>
          <cell r="F185"/>
          <cell r="G185"/>
          <cell r="H185"/>
          <cell r="I185">
            <v>5.7870370370370378E-4</v>
          </cell>
        </row>
        <row r="186">
          <cell r="B186">
            <v>184</v>
          </cell>
          <cell r="C186" t="str">
            <v>「海賊」オダリスクB･遅め</v>
          </cell>
          <cell r="D186" t="str">
            <v>184「海賊」オダリスクB･遅め</v>
          </cell>
          <cell r="E186"/>
          <cell r="F186"/>
          <cell r="G186"/>
          <cell r="H186"/>
          <cell r="I186">
            <v>6.3657407407407402E-4</v>
          </cell>
        </row>
        <row r="187">
          <cell r="B187">
            <v>185</v>
          </cell>
          <cell r="C187" t="str">
            <v>「海賊」オダリスクC･早め</v>
          </cell>
          <cell r="D187" t="str">
            <v>185「海賊」オダリスクC･早め</v>
          </cell>
          <cell r="E187"/>
          <cell r="F187"/>
          <cell r="G187"/>
          <cell r="H187"/>
          <cell r="I187">
            <v>6.5972222222222213E-4</v>
          </cell>
        </row>
        <row r="188">
          <cell r="B188">
            <v>186</v>
          </cell>
          <cell r="C188" t="str">
            <v>「海賊」オダリスクC･遅め</v>
          </cell>
          <cell r="D188" t="str">
            <v>186「海賊」オダリスクC･遅め</v>
          </cell>
          <cell r="E188"/>
          <cell r="F188"/>
          <cell r="G188"/>
          <cell r="H188"/>
          <cell r="I188">
            <v>7.8703703703703705E-4</v>
          </cell>
        </row>
        <row r="189">
          <cell r="B189">
            <v>187</v>
          </cell>
          <cell r="C189"/>
          <cell r="D189" t="str">
            <v>187</v>
          </cell>
          <cell r="E189"/>
          <cell r="F189"/>
          <cell r="G189"/>
          <cell r="H189"/>
          <cell r="I189"/>
        </row>
        <row r="190">
          <cell r="B190">
            <v>188</v>
          </cell>
          <cell r="C190"/>
          <cell r="D190" t="str">
            <v>188</v>
          </cell>
          <cell r="E190"/>
          <cell r="F190"/>
          <cell r="G190"/>
          <cell r="H190"/>
          <cell r="I190"/>
        </row>
        <row r="191">
          <cell r="B191">
            <v>189</v>
          </cell>
          <cell r="C191" t="str">
            <v>「ファラオの娘」･早め</v>
          </cell>
          <cell r="D191" t="str">
            <v>189「ファラオの娘」･早め</v>
          </cell>
          <cell r="E191"/>
          <cell r="F191"/>
          <cell r="G191"/>
          <cell r="H191"/>
          <cell r="I191">
            <v>9.3750000000000007E-4</v>
          </cell>
        </row>
        <row r="192">
          <cell r="B192">
            <v>190</v>
          </cell>
          <cell r="C192" t="str">
            <v>「ファラオの娘」･遅め</v>
          </cell>
          <cell r="D192" t="str">
            <v>190「ファラオの娘」･遅め</v>
          </cell>
          <cell r="E192"/>
          <cell r="F192"/>
          <cell r="G192"/>
          <cell r="H192"/>
          <cell r="I192">
            <v>1.1111111111111111E-3</v>
          </cell>
        </row>
        <row r="193">
          <cell r="B193">
            <v>191</v>
          </cell>
          <cell r="C193" t="str">
            <v>「ナポリ」ジュンナーロ･早め</v>
          </cell>
          <cell r="D193" t="str">
            <v>191「ナポリ」ジュンナーロ･早め</v>
          </cell>
          <cell r="E193"/>
          <cell r="F193"/>
          <cell r="G193"/>
          <cell r="H193"/>
          <cell r="I193">
            <v>7.291666666666667E-4</v>
          </cell>
        </row>
        <row r="194">
          <cell r="B194">
            <v>192</v>
          </cell>
          <cell r="C194" t="str">
            <v>「ナポリ」ジュンナーロ･遅め</v>
          </cell>
          <cell r="D194" t="str">
            <v>192「ナポリ」ジュンナーロ･遅め</v>
          </cell>
          <cell r="E194"/>
          <cell r="F194"/>
          <cell r="G194"/>
          <cell r="H194"/>
          <cell r="I194">
            <v>7.7546296296296304E-4</v>
          </cell>
        </row>
        <row r="195">
          <cell r="B195">
            <v>193</v>
          </cell>
          <cell r="C195" t="str">
            <v>「ナポリ」ソリストA男性･早め</v>
          </cell>
          <cell r="D195" t="str">
            <v>193「ナポリ」ソリストA男性･早め</v>
          </cell>
          <cell r="E195"/>
          <cell r="F195"/>
          <cell r="G195"/>
          <cell r="H195"/>
          <cell r="I195">
            <v>6.5972222222222213E-4</v>
          </cell>
        </row>
        <row r="196">
          <cell r="B196">
            <v>194</v>
          </cell>
          <cell r="C196" t="str">
            <v>「ナポリ」ソリストA男性･遅め</v>
          </cell>
          <cell r="D196" t="str">
            <v>194「ナポリ」ソリストA男性･遅め</v>
          </cell>
          <cell r="E196"/>
          <cell r="F196"/>
          <cell r="G196"/>
          <cell r="H196"/>
          <cell r="I196">
            <v>7.175925925925927E-4</v>
          </cell>
        </row>
        <row r="197">
          <cell r="B197">
            <v>195</v>
          </cell>
          <cell r="C197" t="str">
            <v>「ライモンダ」ソリスト（第2幕）男性･早め</v>
          </cell>
          <cell r="D197" t="str">
            <v>195「ライモンダ」ソリスト（第2幕）男性･早め</v>
          </cell>
          <cell r="E197"/>
          <cell r="F197"/>
          <cell r="G197"/>
          <cell r="H197"/>
          <cell r="I197">
            <v>7.291666666666667E-4</v>
          </cell>
        </row>
        <row r="198">
          <cell r="B198">
            <v>196</v>
          </cell>
          <cell r="C198" t="str">
            <v>「ライモンダ」ソリスト（第2幕）男性･遅め</v>
          </cell>
          <cell r="D198" t="str">
            <v>196「ライモンダ」ソリスト（第2幕）男性･遅め</v>
          </cell>
          <cell r="F198"/>
          <cell r="G198"/>
          <cell r="H198"/>
          <cell r="I198">
            <v>7.6388888888888893E-4</v>
          </cell>
        </row>
        <row r="199">
          <cell r="B199">
            <v>197</v>
          </cell>
          <cell r="C199" t="str">
            <v>「海と真珠」男性・早め</v>
          </cell>
          <cell r="D199" t="str">
            <v>197「海と真珠」男性・早め</v>
          </cell>
          <cell r="E199"/>
          <cell r="F199"/>
          <cell r="G199"/>
          <cell r="H199"/>
          <cell r="I199">
            <v>7.0601851851851847E-4</v>
          </cell>
        </row>
        <row r="200">
          <cell r="B200">
            <v>198</v>
          </cell>
          <cell r="C200" t="str">
            <v>「海と真珠」男性･遅め</v>
          </cell>
          <cell r="D200" t="str">
            <v>198「海と真珠」男性･遅め</v>
          </cell>
          <cell r="E200"/>
          <cell r="F200"/>
          <cell r="G200"/>
          <cell r="H200"/>
          <cell r="I200">
            <v>7.6388888888888893E-4</v>
          </cell>
        </row>
        <row r="201">
          <cell r="B201">
            <v>199</v>
          </cell>
          <cell r="C201" t="str">
            <v>「アルレキナーダ」男性･早め</v>
          </cell>
          <cell r="D201" t="str">
            <v>199「アルレキナーダ」男性･早め</v>
          </cell>
          <cell r="E201"/>
          <cell r="F201"/>
          <cell r="G201"/>
          <cell r="H201"/>
          <cell r="I201">
            <v>7.6388888888888893E-4</v>
          </cell>
        </row>
        <row r="202">
          <cell r="B202">
            <v>200</v>
          </cell>
          <cell r="C202" t="str">
            <v>「アルレキナーダ」男性･遅め</v>
          </cell>
          <cell r="D202" t="str">
            <v>200「アルレキナーダ」男性･遅め</v>
          </cell>
          <cell r="E202"/>
          <cell r="F202"/>
          <cell r="G202"/>
          <cell r="H202"/>
          <cell r="I202">
            <v>7.8703703703703705E-4</v>
          </cell>
        </row>
        <row r="203">
          <cell r="B203">
            <v>201</v>
          </cell>
          <cell r="C203" t="str">
            <v>「シンデレラ」男性･早め</v>
          </cell>
          <cell r="D203" t="str">
            <v>201「シンデレラ」男性･早め</v>
          </cell>
          <cell r="E203"/>
          <cell r="F203"/>
          <cell r="G203"/>
          <cell r="H203"/>
          <cell r="I203">
            <v>7.291666666666667E-4</v>
          </cell>
        </row>
        <row r="204">
          <cell r="B204">
            <v>202</v>
          </cell>
          <cell r="C204" t="str">
            <v>「シンデレラ」男性･遅め</v>
          </cell>
          <cell r="D204" t="str">
            <v>202「シンデレラ」男性･遅め</v>
          </cell>
          <cell r="E204"/>
          <cell r="F204"/>
          <cell r="G204"/>
          <cell r="H204"/>
          <cell r="I204">
            <v>7.6388888888888893E-4</v>
          </cell>
        </row>
        <row r="205">
          <cell r="B205">
            <v>203</v>
          </cell>
          <cell r="C205" t="str">
            <v>「ナポリ」ソリストB男性･早め</v>
          </cell>
          <cell r="D205" t="str">
            <v>203「ナポリ」ソリストB男性･早め</v>
          </cell>
          <cell r="E205"/>
          <cell r="F205"/>
          <cell r="G205"/>
          <cell r="H205"/>
          <cell r="I205">
            <v>6.8287037037037025E-4</v>
          </cell>
        </row>
        <row r="206">
          <cell r="B206">
            <v>204</v>
          </cell>
          <cell r="C206" t="str">
            <v>「ナポリ」ソリストB男性･遅め</v>
          </cell>
          <cell r="D206" t="str">
            <v>204「ナポリ」ソリストB男性･遅め</v>
          </cell>
          <cell r="E206"/>
          <cell r="F206"/>
          <cell r="G206"/>
          <cell r="H206"/>
          <cell r="I206">
            <v>8.6805555555555551E-4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eiko760419@gmail.com" TargetMode="External"/><Relationship Id="rId1" Type="http://schemas.openxmlformats.org/officeDocument/2006/relationships/hyperlink" Target="mailto:info@millefeuilleballet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chicoballetacademy.jp" TargetMode="External"/><Relationship Id="rId2" Type="http://schemas.openxmlformats.org/officeDocument/2006/relationships/hyperlink" Target="mailto:reiko760419@gmail.com" TargetMode="External"/><Relationship Id="rId1" Type="http://schemas.openxmlformats.org/officeDocument/2006/relationships/hyperlink" Target="mailto:info@millefeuilleballet.jp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hiroko.kiss.777@gmail.com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contact@chicoballetacademy.jp" TargetMode="External"/><Relationship Id="rId1" Type="http://schemas.openxmlformats.org/officeDocument/2006/relationships/hyperlink" Target="mailto:info@millefeuilleballet.jp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sp.momoka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2DA8-FE9C-4C2B-9B98-D659F38AAC28}">
  <dimension ref="B1:K206"/>
  <sheetViews>
    <sheetView workbookViewId="0">
      <selection activeCell="I6" sqref="I6"/>
    </sheetView>
  </sheetViews>
  <sheetFormatPr defaultColWidth="9" defaultRowHeight="16.5"/>
  <cols>
    <col min="1" max="1" width="3.75" style="30" customWidth="1"/>
    <col min="2" max="2" width="8.75" style="31" customWidth="1"/>
    <col min="3" max="3" width="41.125" style="30" customWidth="1"/>
    <col min="4" max="4" width="34.875" style="30" customWidth="1"/>
    <col min="5" max="5" width="12.625" style="30" hidden="1" customWidth="1"/>
    <col min="6" max="6" width="12.75" style="30" hidden="1" customWidth="1"/>
    <col min="7" max="7" width="14.375" style="30" customWidth="1"/>
    <col min="8" max="8" width="11.25" style="30" customWidth="1"/>
    <col min="9" max="9" width="12.75" style="30" customWidth="1"/>
    <col min="10" max="10" width="3.5" style="30" customWidth="1"/>
    <col min="11" max="11" width="50.25" style="30" customWidth="1"/>
    <col min="12" max="16384" width="9" style="30"/>
  </cols>
  <sheetData>
    <row r="1" spans="2:11">
      <c r="B1" s="68" t="s">
        <v>593</v>
      </c>
      <c r="C1" s="67" t="s">
        <v>592</v>
      </c>
      <c r="D1" s="66" t="s">
        <v>591</v>
      </c>
      <c r="E1" s="65" t="s">
        <v>590</v>
      </c>
      <c r="F1" s="65" t="s">
        <v>589</v>
      </c>
      <c r="G1" s="65" t="s">
        <v>588</v>
      </c>
      <c r="H1" s="65" t="s">
        <v>587</v>
      </c>
      <c r="I1" s="63" t="s">
        <v>586</v>
      </c>
      <c r="J1" s="64" t="s">
        <v>585</v>
      </c>
      <c r="K1" s="63" t="s">
        <v>584</v>
      </c>
    </row>
    <row r="2" spans="2:11">
      <c r="B2" s="53">
        <v>0</v>
      </c>
      <c r="C2" s="36" t="s">
        <v>583</v>
      </c>
      <c r="D2" s="18" t="s">
        <v>582</v>
      </c>
      <c r="E2" s="56"/>
      <c r="F2" s="56"/>
      <c r="G2" s="56"/>
      <c r="H2" s="56"/>
      <c r="I2" s="55">
        <v>1.736111111111111E-3</v>
      </c>
      <c r="J2" s="62"/>
      <c r="K2" s="62"/>
    </row>
    <row r="3" spans="2:11">
      <c r="B3" s="53">
        <v>1</v>
      </c>
      <c r="C3" s="36" t="s">
        <v>581</v>
      </c>
      <c r="D3" s="18" t="s">
        <v>580</v>
      </c>
      <c r="E3" s="56" t="s">
        <v>172</v>
      </c>
      <c r="F3" s="56" t="s">
        <v>577</v>
      </c>
      <c r="G3" s="56" t="s">
        <v>172</v>
      </c>
      <c r="H3" s="56" t="s">
        <v>577</v>
      </c>
      <c r="I3" s="55">
        <v>6.2500000000000001E-4</v>
      </c>
      <c r="J3" s="51"/>
      <c r="K3" s="32" t="s">
        <v>576</v>
      </c>
    </row>
    <row r="4" spans="2:11">
      <c r="B4" s="53">
        <v>2</v>
      </c>
      <c r="C4" s="36" t="s">
        <v>579</v>
      </c>
      <c r="D4" s="18" t="s">
        <v>578</v>
      </c>
      <c r="E4" s="56" t="s">
        <v>172</v>
      </c>
      <c r="F4" s="56" t="s">
        <v>577</v>
      </c>
      <c r="G4" s="56" t="s">
        <v>172</v>
      </c>
      <c r="H4" s="56" t="s">
        <v>577</v>
      </c>
      <c r="I4" s="55">
        <v>6.8287037037037025E-4</v>
      </c>
      <c r="J4" s="51"/>
      <c r="K4" s="32" t="s">
        <v>576</v>
      </c>
    </row>
    <row r="5" spans="2:11">
      <c r="B5" s="53">
        <v>3</v>
      </c>
      <c r="C5" s="36" t="s">
        <v>575</v>
      </c>
      <c r="D5" s="18" t="s">
        <v>574</v>
      </c>
      <c r="E5" s="56" t="s">
        <v>183</v>
      </c>
      <c r="F5" s="56" t="s">
        <v>566</v>
      </c>
      <c r="G5" s="56" t="s">
        <v>183</v>
      </c>
      <c r="H5" s="56" t="s">
        <v>566</v>
      </c>
      <c r="I5" s="61">
        <v>1.0185185185185186E-3</v>
      </c>
      <c r="J5" s="51"/>
      <c r="K5" s="32" t="s">
        <v>571</v>
      </c>
    </row>
    <row r="6" spans="2:11">
      <c r="B6" s="53">
        <v>206</v>
      </c>
      <c r="C6" s="36" t="s">
        <v>573</v>
      </c>
      <c r="D6" s="18" t="s">
        <v>572</v>
      </c>
      <c r="E6" s="56" t="s">
        <v>183</v>
      </c>
      <c r="F6" s="56" t="s">
        <v>566</v>
      </c>
      <c r="G6" s="56" t="s">
        <v>183</v>
      </c>
      <c r="H6" s="56" t="s">
        <v>566</v>
      </c>
      <c r="I6" s="61">
        <v>1.0416666666666667E-3</v>
      </c>
      <c r="J6" s="51"/>
      <c r="K6" s="32" t="s">
        <v>571</v>
      </c>
    </row>
    <row r="7" spans="2:11">
      <c r="B7" s="53">
        <v>5</v>
      </c>
      <c r="C7" s="36" t="s">
        <v>570</v>
      </c>
      <c r="D7" s="18" t="s">
        <v>569</v>
      </c>
      <c r="E7" s="56" t="s">
        <v>390</v>
      </c>
      <c r="F7" s="56" t="s">
        <v>566</v>
      </c>
      <c r="G7" s="56" t="s">
        <v>390</v>
      </c>
      <c r="H7" s="56" t="s">
        <v>566</v>
      </c>
      <c r="I7" s="55">
        <v>9.0277777777777784E-4</v>
      </c>
      <c r="J7" s="51"/>
      <c r="K7" s="32" t="s">
        <v>565</v>
      </c>
    </row>
    <row r="8" spans="2:11">
      <c r="B8" s="53">
        <v>6</v>
      </c>
      <c r="C8" s="36" t="s">
        <v>568</v>
      </c>
      <c r="D8" s="18" t="s">
        <v>567</v>
      </c>
      <c r="E8" s="56" t="s">
        <v>390</v>
      </c>
      <c r="F8" s="56" t="s">
        <v>566</v>
      </c>
      <c r="G8" s="56" t="s">
        <v>390</v>
      </c>
      <c r="H8" s="56" t="s">
        <v>566</v>
      </c>
      <c r="I8" s="55">
        <v>1.0300925925925926E-3</v>
      </c>
      <c r="J8" s="51"/>
      <c r="K8" s="32" t="s">
        <v>565</v>
      </c>
    </row>
    <row r="9" spans="2:11">
      <c r="B9" s="53">
        <v>7</v>
      </c>
      <c r="C9" s="36" t="s">
        <v>564</v>
      </c>
      <c r="D9" s="18" t="s">
        <v>563</v>
      </c>
      <c r="E9" s="56" t="s">
        <v>559</v>
      </c>
      <c r="F9" s="56" t="s">
        <v>240</v>
      </c>
      <c r="G9" s="56" t="s">
        <v>559</v>
      </c>
      <c r="H9" s="56" t="s">
        <v>240</v>
      </c>
      <c r="I9" s="55">
        <v>7.175925925925927E-4</v>
      </c>
      <c r="J9" s="51"/>
      <c r="K9" s="32" t="s">
        <v>562</v>
      </c>
    </row>
    <row r="10" spans="2:11">
      <c r="B10" s="53">
        <v>8</v>
      </c>
      <c r="C10" s="36" t="s">
        <v>561</v>
      </c>
      <c r="D10" s="18" t="s">
        <v>1364</v>
      </c>
      <c r="E10" s="56" t="s">
        <v>559</v>
      </c>
      <c r="F10" s="56" t="s">
        <v>240</v>
      </c>
      <c r="G10" s="56" t="s">
        <v>559</v>
      </c>
      <c r="H10" s="56" t="s">
        <v>240</v>
      </c>
      <c r="I10" s="55">
        <v>8.4490740740740739E-4</v>
      </c>
      <c r="J10" s="51"/>
      <c r="K10" s="32" t="s">
        <v>558</v>
      </c>
    </row>
    <row r="11" spans="2:11">
      <c r="B11" s="53">
        <v>9</v>
      </c>
      <c r="C11" s="36" t="s">
        <v>557</v>
      </c>
      <c r="D11" s="18" t="s">
        <v>556</v>
      </c>
      <c r="E11" s="56" t="s">
        <v>183</v>
      </c>
      <c r="F11" s="56" t="s">
        <v>240</v>
      </c>
      <c r="G11" s="56" t="s">
        <v>183</v>
      </c>
      <c r="H11" s="56" t="s">
        <v>240</v>
      </c>
      <c r="I11" s="55">
        <v>1.2962962962962963E-3</v>
      </c>
      <c r="J11" s="51" t="s">
        <v>235</v>
      </c>
      <c r="K11" s="32" t="s">
        <v>553</v>
      </c>
    </row>
    <row r="12" spans="2:11">
      <c r="B12" s="53">
        <v>10</v>
      </c>
      <c r="C12" s="36" t="s">
        <v>555</v>
      </c>
      <c r="D12" s="18" t="s">
        <v>554</v>
      </c>
      <c r="E12" s="56" t="s">
        <v>183</v>
      </c>
      <c r="F12" s="56" t="s">
        <v>240</v>
      </c>
      <c r="G12" s="56" t="s">
        <v>183</v>
      </c>
      <c r="H12" s="56" t="s">
        <v>240</v>
      </c>
      <c r="I12" s="55">
        <v>1.4120370370370369E-3</v>
      </c>
      <c r="J12" s="51" t="s">
        <v>235</v>
      </c>
      <c r="K12" s="32" t="s">
        <v>553</v>
      </c>
    </row>
    <row r="13" spans="2:11">
      <c r="B13" s="53">
        <v>11</v>
      </c>
      <c r="C13" s="36" t="s">
        <v>552</v>
      </c>
      <c r="D13" s="18" t="s">
        <v>551</v>
      </c>
      <c r="E13" s="56" t="s">
        <v>183</v>
      </c>
      <c r="F13" s="56" t="s">
        <v>160</v>
      </c>
      <c r="G13" s="56" t="s">
        <v>183</v>
      </c>
      <c r="H13" s="56" t="s">
        <v>160</v>
      </c>
      <c r="I13" s="55">
        <v>7.407407407407407E-4</v>
      </c>
      <c r="J13" s="51"/>
      <c r="K13" s="32" t="s">
        <v>548</v>
      </c>
    </row>
    <row r="14" spans="2:11">
      <c r="B14" s="53">
        <v>12</v>
      </c>
      <c r="C14" s="36" t="s">
        <v>550</v>
      </c>
      <c r="D14" s="18" t="s">
        <v>549</v>
      </c>
      <c r="E14" s="56" t="s">
        <v>183</v>
      </c>
      <c r="F14" s="56" t="s">
        <v>160</v>
      </c>
      <c r="G14" s="56" t="s">
        <v>183</v>
      </c>
      <c r="H14" s="56" t="s">
        <v>160</v>
      </c>
      <c r="I14" s="55">
        <v>7.8703703703703705E-4</v>
      </c>
      <c r="J14" s="51"/>
      <c r="K14" s="32" t="s">
        <v>548</v>
      </c>
    </row>
    <row r="15" spans="2:11">
      <c r="B15" s="53">
        <v>13</v>
      </c>
      <c r="C15" s="36" t="s">
        <v>547</v>
      </c>
      <c r="D15" s="18" t="s">
        <v>546</v>
      </c>
      <c r="E15" s="56" t="s">
        <v>390</v>
      </c>
      <c r="F15" s="56" t="s">
        <v>160</v>
      </c>
      <c r="G15" s="56" t="s">
        <v>390</v>
      </c>
      <c r="H15" s="56" t="s">
        <v>160</v>
      </c>
      <c r="I15" s="55">
        <v>9.0277777777777784E-4</v>
      </c>
      <c r="J15" s="51"/>
      <c r="K15" s="32" t="s">
        <v>545</v>
      </c>
    </row>
    <row r="16" spans="2:11">
      <c r="B16" s="53">
        <v>14</v>
      </c>
      <c r="C16" s="36" t="s">
        <v>544</v>
      </c>
      <c r="D16" s="18" t="s">
        <v>543</v>
      </c>
      <c r="E16" s="56" t="s">
        <v>390</v>
      </c>
      <c r="F16" s="56" t="s">
        <v>160</v>
      </c>
      <c r="G16" s="56" t="s">
        <v>390</v>
      </c>
      <c r="H16" s="56" t="s">
        <v>160</v>
      </c>
      <c r="I16" s="55">
        <v>9.8379629629629642E-4</v>
      </c>
      <c r="J16" s="51"/>
      <c r="K16" s="32" t="s">
        <v>542</v>
      </c>
    </row>
    <row r="17" spans="2:11">
      <c r="B17" s="53">
        <v>15</v>
      </c>
      <c r="C17" s="36" t="s">
        <v>541</v>
      </c>
      <c r="D17" s="18" t="s">
        <v>540</v>
      </c>
      <c r="E17" s="56" t="s">
        <v>183</v>
      </c>
      <c r="F17" s="56" t="s">
        <v>160</v>
      </c>
      <c r="G17" s="56" t="s">
        <v>183</v>
      </c>
      <c r="H17" s="56" t="s">
        <v>160</v>
      </c>
      <c r="I17" s="55">
        <v>9.8379629629629642E-4</v>
      </c>
      <c r="J17" s="51"/>
      <c r="K17" s="32" t="s">
        <v>537</v>
      </c>
    </row>
    <row r="18" spans="2:11">
      <c r="B18" s="53">
        <v>16</v>
      </c>
      <c r="C18" s="36" t="s">
        <v>539</v>
      </c>
      <c r="D18" s="18" t="s">
        <v>538</v>
      </c>
      <c r="E18" s="56" t="s">
        <v>183</v>
      </c>
      <c r="F18" s="56" t="s">
        <v>160</v>
      </c>
      <c r="G18" s="56" t="s">
        <v>183</v>
      </c>
      <c r="H18" s="56" t="s">
        <v>160</v>
      </c>
      <c r="I18" s="55">
        <v>1.0185185185185186E-3</v>
      </c>
      <c r="J18" s="51"/>
      <c r="K18" s="32" t="s">
        <v>537</v>
      </c>
    </row>
    <row r="19" spans="2:11">
      <c r="B19" s="53">
        <v>17</v>
      </c>
      <c r="C19" s="36" t="s">
        <v>536</v>
      </c>
      <c r="D19" s="18" t="s">
        <v>535</v>
      </c>
      <c r="E19" s="56" t="s">
        <v>161</v>
      </c>
      <c r="F19" s="56" t="s">
        <v>160</v>
      </c>
      <c r="G19" s="56" t="s">
        <v>161</v>
      </c>
      <c r="H19" s="56" t="s">
        <v>160</v>
      </c>
      <c r="I19" s="55">
        <v>1.4814814814814814E-3</v>
      </c>
      <c r="J19" s="51" t="s">
        <v>235</v>
      </c>
      <c r="K19" s="32" t="s">
        <v>532</v>
      </c>
    </row>
    <row r="20" spans="2:11">
      <c r="B20" s="53">
        <v>18</v>
      </c>
      <c r="C20" s="36" t="s">
        <v>534</v>
      </c>
      <c r="D20" s="18" t="s">
        <v>533</v>
      </c>
      <c r="E20" s="56" t="s">
        <v>161</v>
      </c>
      <c r="F20" s="56" t="s">
        <v>160</v>
      </c>
      <c r="G20" s="56" t="s">
        <v>161</v>
      </c>
      <c r="H20" s="56" t="s">
        <v>160</v>
      </c>
      <c r="I20" s="55">
        <v>1.5393518518518519E-3</v>
      </c>
      <c r="J20" s="51" t="s">
        <v>235</v>
      </c>
      <c r="K20" s="32" t="s">
        <v>532</v>
      </c>
    </row>
    <row r="21" spans="2:11">
      <c r="B21" s="53">
        <v>19</v>
      </c>
      <c r="C21" s="36" t="s">
        <v>531</v>
      </c>
      <c r="D21" s="18" t="s">
        <v>530</v>
      </c>
      <c r="E21" s="56" t="s">
        <v>183</v>
      </c>
      <c r="F21" s="56" t="s">
        <v>160</v>
      </c>
      <c r="G21" s="56" t="s">
        <v>183</v>
      </c>
      <c r="H21" s="56" t="s">
        <v>160</v>
      </c>
      <c r="I21" s="55">
        <v>8.564814814814815E-4</v>
      </c>
      <c r="J21" s="51"/>
      <c r="K21" s="32" t="s">
        <v>529</v>
      </c>
    </row>
    <row r="22" spans="2:11">
      <c r="B22" s="53">
        <v>20</v>
      </c>
      <c r="C22" s="36" t="s">
        <v>528</v>
      </c>
      <c r="D22" s="18" t="s">
        <v>1377</v>
      </c>
      <c r="E22" s="56" t="s">
        <v>183</v>
      </c>
      <c r="F22" s="56" t="s">
        <v>160</v>
      </c>
      <c r="G22" s="56" t="s">
        <v>183</v>
      </c>
      <c r="H22" s="56" t="s">
        <v>160</v>
      </c>
      <c r="I22" s="55">
        <v>1.0069444444444444E-3</v>
      </c>
      <c r="J22" s="51"/>
      <c r="K22" s="32" t="s">
        <v>527</v>
      </c>
    </row>
    <row r="23" spans="2:11">
      <c r="B23" s="53">
        <v>21</v>
      </c>
      <c r="C23" s="36" t="s">
        <v>526</v>
      </c>
      <c r="D23" s="18" t="s">
        <v>525</v>
      </c>
      <c r="E23" s="56" t="s">
        <v>183</v>
      </c>
      <c r="F23" s="56" t="s">
        <v>240</v>
      </c>
      <c r="G23" s="56" t="s">
        <v>183</v>
      </c>
      <c r="H23" s="56" t="s">
        <v>240</v>
      </c>
      <c r="I23" s="55">
        <v>1.3310185185185185E-3</v>
      </c>
      <c r="J23" s="51" t="s">
        <v>235</v>
      </c>
      <c r="K23" s="32" t="s">
        <v>524</v>
      </c>
    </row>
    <row r="24" spans="2:11">
      <c r="B24" s="53">
        <v>22</v>
      </c>
      <c r="C24" s="36" t="s">
        <v>523</v>
      </c>
      <c r="D24" s="18" t="s">
        <v>522</v>
      </c>
      <c r="E24" s="56" t="s">
        <v>183</v>
      </c>
      <c r="F24" s="56" t="s">
        <v>240</v>
      </c>
      <c r="G24" s="56" t="s">
        <v>183</v>
      </c>
      <c r="H24" s="56" t="s">
        <v>240</v>
      </c>
      <c r="I24" s="55">
        <v>1.4699074074074074E-3</v>
      </c>
      <c r="J24" s="51" t="s">
        <v>235</v>
      </c>
      <c r="K24" s="32" t="s">
        <v>521</v>
      </c>
    </row>
    <row r="25" spans="2:11">
      <c r="B25" s="53">
        <v>23</v>
      </c>
      <c r="C25" s="36" t="s">
        <v>520</v>
      </c>
      <c r="D25" s="18" t="s">
        <v>519</v>
      </c>
      <c r="E25" s="56" t="s">
        <v>172</v>
      </c>
      <c r="F25" s="56" t="s">
        <v>240</v>
      </c>
      <c r="G25" s="56" t="s">
        <v>172</v>
      </c>
      <c r="H25" s="56" t="s">
        <v>240</v>
      </c>
      <c r="I25" s="55">
        <v>8.9120370370370362E-4</v>
      </c>
      <c r="J25" s="51"/>
      <c r="K25" s="32" t="s">
        <v>518</v>
      </c>
    </row>
    <row r="26" spans="2:11">
      <c r="B26" s="53">
        <v>24</v>
      </c>
      <c r="C26" s="36" t="s">
        <v>517</v>
      </c>
      <c r="D26" s="18" t="s">
        <v>2213</v>
      </c>
      <c r="E26" s="56" t="s">
        <v>172</v>
      </c>
      <c r="F26" s="56" t="s">
        <v>240</v>
      </c>
      <c r="G26" s="56" t="s">
        <v>172</v>
      </c>
      <c r="H26" s="56" t="s">
        <v>240</v>
      </c>
      <c r="I26" s="55">
        <v>9.4907407407407408E-4</v>
      </c>
      <c r="J26" s="51"/>
      <c r="K26" s="32" t="s">
        <v>515</v>
      </c>
    </row>
    <row r="27" spans="2:11">
      <c r="B27" s="53">
        <v>25</v>
      </c>
      <c r="C27" s="36" t="s">
        <v>514</v>
      </c>
      <c r="D27" s="18" t="s">
        <v>513</v>
      </c>
      <c r="E27" s="56" t="s">
        <v>183</v>
      </c>
      <c r="F27" s="56" t="s">
        <v>240</v>
      </c>
      <c r="G27" s="56" t="s">
        <v>161</v>
      </c>
      <c r="H27" s="56" t="s">
        <v>240</v>
      </c>
      <c r="I27" s="55">
        <v>1.5393518518518519E-3</v>
      </c>
      <c r="J27" s="51" t="s">
        <v>235</v>
      </c>
      <c r="K27" s="32" t="s">
        <v>512</v>
      </c>
    </row>
    <row r="28" spans="2:11">
      <c r="B28" s="53">
        <v>26</v>
      </c>
      <c r="C28" s="36" t="s">
        <v>511</v>
      </c>
      <c r="D28" s="18" t="s">
        <v>510</v>
      </c>
      <c r="E28" s="56" t="s">
        <v>183</v>
      </c>
      <c r="F28" s="56" t="s">
        <v>240</v>
      </c>
      <c r="G28" s="56" t="s">
        <v>161</v>
      </c>
      <c r="H28" s="56" t="s">
        <v>240</v>
      </c>
      <c r="I28" s="55">
        <v>1.5509259259259261E-3</v>
      </c>
      <c r="J28" s="51" t="s">
        <v>235</v>
      </c>
      <c r="K28" s="32" t="s">
        <v>509</v>
      </c>
    </row>
    <row r="29" spans="2:11">
      <c r="B29" s="53">
        <v>27</v>
      </c>
      <c r="C29" s="36" t="s">
        <v>496</v>
      </c>
      <c r="D29" s="18" t="s">
        <v>508</v>
      </c>
      <c r="E29" s="56" t="s">
        <v>161</v>
      </c>
      <c r="F29" s="56" t="s">
        <v>240</v>
      </c>
      <c r="G29" s="56" t="s">
        <v>161</v>
      </c>
      <c r="H29" s="56" t="s">
        <v>240</v>
      </c>
      <c r="I29" s="55">
        <v>6.3657407407407402E-4</v>
      </c>
      <c r="J29" s="51"/>
      <c r="K29" s="32" t="s">
        <v>507</v>
      </c>
    </row>
    <row r="30" spans="2:11">
      <c r="B30" s="53">
        <v>28</v>
      </c>
      <c r="C30" s="36" t="s">
        <v>496</v>
      </c>
      <c r="D30" s="18" t="s">
        <v>506</v>
      </c>
      <c r="E30" s="56" t="s">
        <v>161</v>
      </c>
      <c r="F30" s="56" t="s">
        <v>240</v>
      </c>
      <c r="G30" s="56" t="s">
        <v>161</v>
      </c>
      <c r="H30" s="56" t="s">
        <v>240</v>
      </c>
      <c r="I30" s="55">
        <v>6.4814814814814813E-4</v>
      </c>
      <c r="J30" s="51"/>
      <c r="K30" s="32" t="s">
        <v>505</v>
      </c>
    </row>
    <row r="31" spans="2:11">
      <c r="B31" s="53">
        <v>29</v>
      </c>
      <c r="C31" s="36" t="s">
        <v>504</v>
      </c>
      <c r="D31" s="18" t="s">
        <v>503</v>
      </c>
      <c r="E31" s="56" t="s">
        <v>161</v>
      </c>
      <c r="F31" s="56" t="s">
        <v>160</v>
      </c>
      <c r="G31" s="56" t="s">
        <v>161</v>
      </c>
      <c r="H31" s="56" t="s">
        <v>160</v>
      </c>
      <c r="I31" s="55">
        <v>8.3333333333333339E-4</v>
      </c>
      <c r="J31" s="51"/>
      <c r="K31" s="32" t="s">
        <v>502</v>
      </c>
    </row>
    <row r="32" spans="2:11">
      <c r="B32" s="53">
        <v>30</v>
      </c>
      <c r="C32" s="36" t="s">
        <v>501</v>
      </c>
      <c r="D32" s="18" t="s">
        <v>500</v>
      </c>
      <c r="E32" s="56" t="s">
        <v>161</v>
      </c>
      <c r="F32" s="56" t="s">
        <v>160</v>
      </c>
      <c r="G32" s="56" t="s">
        <v>161</v>
      </c>
      <c r="H32" s="56" t="s">
        <v>160</v>
      </c>
      <c r="I32" s="55">
        <v>9.0277777777777784E-4</v>
      </c>
      <c r="J32" s="51"/>
      <c r="K32" s="32" t="s">
        <v>499</v>
      </c>
    </row>
    <row r="33" spans="2:11">
      <c r="B33" s="53">
        <v>31</v>
      </c>
      <c r="C33" s="36" t="s">
        <v>496</v>
      </c>
      <c r="D33" s="18" t="s">
        <v>498</v>
      </c>
      <c r="E33" s="56" t="s">
        <v>183</v>
      </c>
      <c r="F33" s="56" t="s">
        <v>240</v>
      </c>
      <c r="G33" s="56" t="s">
        <v>183</v>
      </c>
      <c r="H33" s="56" t="s">
        <v>240</v>
      </c>
      <c r="I33" s="55">
        <v>1.4814814814814814E-3</v>
      </c>
      <c r="J33" s="51" t="s">
        <v>235</v>
      </c>
      <c r="K33" s="32" t="s">
        <v>497</v>
      </c>
    </row>
    <row r="34" spans="2:11">
      <c r="B34" s="53">
        <v>32</v>
      </c>
      <c r="C34" s="36" t="s">
        <v>496</v>
      </c>
      <c r="D34" s="18" t="s">
        <v>495</v>
      </c>
      <c r="E34" s="56" t="s">
        <v>183</v>
      </c>
      <c r="F34" s="56" t="s">
        <v>240</v>
      </c>
      <c r="G34" s="56" t="s">
        <v>183</v>
      </c>
      <c r="H34" s="56" t="s">
        <v>240</v>
      </c>
      <c r="I34" s="55">
        <v>1.5509259259259261E-3</v>
      </c>
      <c r="J34" s="51" t="s">
        <v>235</v>
      </c>
      <c r="K34" s="32" t="s">
        <v>494</v>
      </c>
    </row>
    <row r="35" spans="2:11">
      <c r="B35" s="53">
        <v>33</v>
      </c>
      <c r="C35" s="36" t="s">
        <v>493</v>
      </c>
      <c r="D35" s="18" t="s">
        <v>492</v>
      </c>
      <c r="E35" s="56" t="s">
        <v>161</v>
      </c>
      <c r="F35" s="56" t="s">
        <v>240</v>
      </c>
      <c r="G35" s="56" t="s">
        <v>161</v>
      </c>
      <c r="H35" s="56" t="s">
        <v>240</v>
      </c>
      <c r="I35" s="55">
        <v>9.4907407407407408E-4</v>
      </c>
      <c r="J35" s="51"/>
      <c r="K35" s="32" t="s">
        <v>489</v>
      </c>
    </row>
    <row r="36" spans="2:11">
      <c r="B36" s="53">
        <v>34</v>
      </c>
      <c r="C36" s="36" t="s">
        <v>491</v>
      </c>
      <c r="D36" s="18" t="s">
        <v>490</v>
      </c>
      <c r="E36" s="56" t="s">
        <v>161</v>
      </c>
      <c r="F36" s="56" t="s">
        <v>240</v>
      </c>
      <c r="G36" s="56" t="s">
        <v>161</v>
      </c>
      <c r="H36" s="56" t="s">
        <v>240</v>
      </c>
      <c r="I36" s="55">
        <v>9.8379629629629642E-4</v>
      </c>
      <c r="J36" s="51"/>
      <c r="K36" s="32" t="s">
        <v>489</v>
      </c>
    </row>
    <row r="37" spans="2:11">
      <c r="B37" s="53">
        <v>35</v>
      </c>
      <c r="C37" s="36" t="s">
        <v>488</v>
      </c>
      <c r="D37" s="18" t="s">
        <v>487</v>
      </c>
      <c r="E37" s="56" t="s">
        <v>161</v>
      </c>
      <c r="F37" s="56" t="s">
        <v>160</v>
      </c>
      <c r="G37" s="56" t="s">
        <v>161</v>
      </c>
      <c r="H37" s="56" t="s">
        <v>160</v>
      </c>
      <c r="I37" s="55">
        <v>9.3750000000000007E-4</v>
      </c>
      <c r="J37" s="51"/>
      <c r="K37" s="32" t="s">
        <v>484</v>
      </c>
    </row>
    <row r="38" spans="2:11">
      <c r="B38" s="53">
        <v>36</v>
      </c>
      <c r="C38" s="36" t="s">
        <v>486</v>
      </c>
      <c r="D38" s="18" t="s">
        <v>1402</v>
      </c>
      <c r="E38" s="56" t="s">
        <v>161</v>
      </c>
      <c r="F38" s="56" t="s">
        <v>160</v>
      </c>
      <c r="G38" s="56" t="s">
        <v>161</v>
      </c>
      <c r="H38" s="56" t="s">
        <v>160</v>
      </c>
      <c r="I38" s="55">
        <v>9.6064814814814808E-4</v>
      </c>
      <c r="J38" s="51"/>
      <c r="K38" s="32" t="s">
        <v>484</v>
      </c>
    </row>
    <row r="39" spans="2:11">
      <c r="B39" s="53">
        <v>37</v>
      </c>
      <c r="C39" s="36" t="s">
        <v>483</v>
      </c>
      <c r="D39" s="18" t="s">
        <v>482</v>
      </c>
      <c r="E39" s="56" t="s">
        <v>172</v>
      </c>
      <c r="F39" s="56" t="s">
        <v>240</v>
      </c>
      <c r="G39" s="56" t="s">
        <v>172</v>
      </c>
      <c r="H39" s="56" t="s">
        <v>240</v>
      </c>
      <c r="I39" s="55">
        <v>1.4467592592592594E-3</v>
      </c>
      <c r="J39" s="51" t="s">
        <v>235</v>
      </c>
      <c r="K39" s="32" t="s">
        <v>479</v>
      </c>
    </row>
    <row r="40" spans="2:11">
      <c r="B40" s="53">
        <v>38</v>
      </c>
      <c r="C40" s="36" t="s">
        <v>481</v>
      </c>
      <c r="D40" s="18" t="s">
        <v>480</v>
      </c>
      <c r="E40" s="56" t="s">
        <v>172</v>
      </c>
      <c r="F40" s="56" t="s">
        <v>240</v>
      </c>
      <c r="G40" s="56" t="s">
        <v>172</v>
      </c>
      <c r="H40" s="56" t="s">
        <v>240</v>
      </c>
      <c r="I40" s="55">
        <v>1.5277777777777779E-3</v>
      </c>
      <c r="J40" s="51" t="s">
        <v>235</v>
      </c>
      <c r="K40" s="32" t="s">
        <v>479</v>
      </c>
    </row>
    <row r="41" spans="2:11">
      <c r="B41" s="53">
        <v>39</v>
      </c>
      <c r="C41" s="36" t="s">
        <v>478</v>
      </c>
      <c r="D41" s="18" t="s">
        <v>477</v>
      </c>
      <c r="E41" s="56" t="s">
        <v>161</v>
      </c>
      <c r="F41" s="56" t="s">
        <v>160</v>
      </c>
      <c r="G41" s="56" t="s">
        <v>161</v>
      </c>
      <c r="H41" s="56" t="s">
        <v>160</v>
      </c>
      <c r="I41" s="55">
        <v>1.2268518518518518E-3</v>
      </c>
      <c r="J41" s="51" t="s">
        <v>235</v>
      </c>
      <c r="K41" s="32" t="s">
        <v>474</v>
      </c>
    </row>
    <row r="42" spans="2:11">
      <c r="B42" s="53">
        <v>40</v>
      </c>
      <c r="C42" s="36" t="s">
        <v>476</v>
      </c>
      <c r="D42" s="18" t="s">
        <v>475</v>
      </c>
      <c r="E42" s="56" t="s">
        <v>161</v>
      </c>
      <c r="F42" s="56" t="s">
        <v>160</v>
      </c>
      <c r="G42" s="56" t="s">
        <v>161</v>
      </c>
      <c r="H42" s="56" t="s">
        <v>160</v>
      </c>
      <c r="I42" s="55">
        <v>1.3657407407407409E-3</v>
      </c>
      <c r="J42" s="51" t="s">
        <v>235</v>
      </c>
      <c r="K42" s="32" t="s">
        <v>474</v>
      </c>
    </row>
    <row r="43" spans="2:11">
      <c r="B43" s="53">
        <v>41</v>
      </c>
      <c r="C43" s="36" t="s">
        <v>473</v>
      </c>
      <c r="D43" s="18" t="s">
        <v>472</v>
      </c>
      <c r="E43" s="56" t="s">
        <v>183</v>
      </c>
      <c r="F43" s="56" t="s">
        <v>160</v>
      </c>
      <c r="G43" s="56" t="s">
        <v>183</v>
      </c>
      <c r="H43" s="56" t="s">
        <v>160</v>
      </c>
      <c r="I43" s="61">
        <v>7.0601851851851847E-4</v>
      </c>
      <c r="J43" s="51"/>
      <c r="K43" s="32" t="s">
        <v>471</v>
      </c>
    </row>
    <row r="44" spans="2:11">
      <c r="B44" s="53">
        <v>42</v>
      </c>
      <c r="C44" s="36" t="s">
        <v>470</v>
      </c>
      <c r="D44" s="18" t="s">
        <v>469</v>
      </c>
      <c r="E44" s="56" t="s">
        <v>183</v>
      </c>
      <c r="F44" s="56" t="s">
        <v>160</v>
      </c>
      <c r="G44" s="56" t="s">
        <v>183</v>
      </c>
      <c r="H44" s="56" t="s">
        <v>160</v>
      </c>
      <c r="I44" s="61">
        <v>7.291666666666667E-4</v>
      </c>
      <c r="J44" s="51"/>
      <c r="K44" s="32" t="s">
        <v>468</v>
      </c>
    </row>
    <row r="45" spans="2:11">
      <c r="B45" s="53">
        <v>43</v>
      </c>
      <c r="C45" s="36" t="s">
        <v>467</v>
      </c>
      <c r="D45" s="18" t="s">
        <v>466</v>
      </c>
      <c r="E45" s="56" t="s">
        <v>183</v>
      </c>
      <c r="F45" s="56" t="s">
        <v>160</v>
      </c>
      <c r="G45" s="56" t="s">
        <v>183</v>
      </c>
      <c r="H45" s="56" t="s">
        <v>160</v>
      </c>
      <c r="I45" s="55">
        <v>1.4583333333333334E-3</v>
      </c>
      <c r="J45" s="51" t="s">
        <v>235</v>
      </c>
      <c r="K45" s="32" t="s">
        <v>463</v>
      </c>
    </row>
    <row r="46" spans="2:11">
      <c r="B46" s="53">
        <v>44</v>
      </c>
      <c r="C46" s="36" t="s">
        <v>465</v>
      </c>
      <c r="D46" s="18" t="s">
        <v>464</v>
      </c>
      <c r="E46" s="56" t="s">
        <v>183</v>
      </c>
      <c r="F46" s="56" t="s">
        <v>160</v>
      </c>
      <c r="G46" s="56" t="s">
        <v>183</v>
      </c>
      <c r="H46" s="56" t="s">
        <v>160</v>
      </c>
      <c r="I46" s="55">
        <v>1.4699074074074074E-3</v>
      </c>
      <c r="J46" s="51" t="s">
        <v>235</v>
      </c>
      <c r="K46" s="32" t="s">
        <v>463</v>
      </c>
    </row>
    <row r="47" spans="2:11">
      <c r="B47" s="53">
        <v>45</v>
      </c>
      <c r="C47" s="36" t="s">
        <v>462</v>
      </c>
      <c r="D47" s="18" t="s">
        <v>461</v>
      </c>
      <c r="E47" s="56" t="s">
        <v>172</v>
      </c>
      <c r="F47" s="56" t="s">
        <v>240</v>
      </c>
      <c r="G47" s="56" t="s">
        <v>172</v>
      </c>
      <c r="H47" s="56" t="s">
        <v>240</v>
      </c>
      <c r="I47" s="55">
        <v>1.1689814814814816E-3</v>
      </c>
      <c r="J47" s="51"/>
      <c r="K47" s="32" t="s">
        <v>458</v>
      </c>
    </row>
    <row r="48" spans="2:11">
      <c r="B48" s="53">
        <v>46</v>
      </c>
      <c r="C48" s="36" t="s">
        <v>460</v>
      </c>
      <c r="D48" s="18" t="s">
        <v>459</v>
      </c>
      <c r="E48" s="56" t="s">
        <v>172</v>
      </c>
      <c r="F48" s="56" t="s">
        <v>240</v>
      </c>
      <c r="G48" s="56" t="s">
        <v>172</v>
      </c>
      <c r="H48" s="56" t="s">
        <v>240</v>
      </c>
      <c r="I48" s="55">
        <v>1.2037037037037038E-3</v>
      </c>
      <c r="J48" s="51"/>
      <c r="K48" s="32" t="s">
        <v>458</v>
      </c>
    </row>
    <row r="49" spans="2:11">
      <c r="B49" s="53">
        <v>47</v>
      </c>
      <c r="C49" s="36" t="s">
        <v>457</v>
      </c>
      <c r="D49" s="18" t="s">
        <v>456</v>
      </c>
      <c r="E49" s="56" t="s">
        <v>183</v>
      </c>
      <c r="F49" s="56" t="s">
        <v>240</v>
      </c>
      <c r="G49" s="56" t="s">
        <v>183</v>
      </c>
      <c r="H49" s="56" t="s">
        <v>240</v>
      </c>
      <c r="I49" s="55">
        <v>1.1574074074074073E-3</v>
      </c>
      <c r="J49" s="51"/>
      <c r="K49" s="32" t="s">
        <v>454</v>
      </c>
    </row>
    <row r="50" spans="2:11">
      <c r="B50" s="53">
        <v>48</v>
      </c>
      <c r="C50" s="36" t="s">
        <v>455</v>
      </c>
      <c r="D50" s="18" t="s">
        <v>3523</v>
      </c>
      <c r="E50" s="56" t="s">
        <v>183</v>
      </c>
      <c r="F50" s="56" t="s">
        <v>240</v>
      </c>
      <c r="G50" s="56" t="s">
        <v>183</v>
      </c>
      <c r="H50" s="56" t="s">
        <v>240</v>
      </c>
      <c r="I50" s="55">
        <v>1.1805555555555556E-3</v>
      </c>
      <c r="J50" s="51"/>
      <c r="K50" s="32" t="s">
        <v>454</v>
      </c>
    </row>
    <row r="51" spans="2:11">
      <c r="B51" s="53">
        <v>49</v>
      </c>
      <c r="C51" s="36" t="s">
        <v>453</v>
      </c>
      <c r="D51" s="18" t="s">
        <v>452</v>
      </c>
      <c r="E51" s="56" t="s">
        <v>183</v>
      </c>
      <c r="F51" s="56" t="s">
        <v>160</v>
      </c>
      <c r="G51" s="56" t="s">
        <v>183</v>
      </c>
      <c r="H51" s="56" t="s">
        <v>160</v>
      </c>
      <c r="I51" s="55">
        <v>8.1018518518518516E-4</v>
      </c>
      <c r="J51" s="51"/>
      <c r="K51" s="32" t="s">
        <v>449</v>
      </c>
    </row>
    <row r="52" spans="2:11">
      <c r="B52" s="53">
        <v>50</v>
      </c>
      <c r="C52" s="36" t="s">
        <v>451</v>
      </c>
      <c r="D52" s="18" t="s">
        <v>450</v>
      </c>
      <c r="E52" s="56" t="s">
        <v>183</v>
      </c>
      <c r="F52" s="56" t="s">
        <v>160</v>
      </c>
      <c r="G52" s="56" t="s">
        <v>183</v>
      </c>
      <c r="H52" s="56" t="s">
        <v>160</v>
      </c>
      <c r="I52" s="55">
        <v>8.564814814814815E-4</v>
      </c>
      <c r="J52" s="51"/>
      <c r="K52" s="32" t="s">
        <v>449</v>
      </c>
    </row>
    <row r="53" spans="2:11">
      <c r="B53" s="53">
        <v>51</v>
      </c>
      <c r="C53" s="36" t="s">
        <v>448</v>
      </c>
      <c r="D53" s="18" t="s">
        <v>447</v>
      </c>
      <c r="E53" s="56" t="s">
        <v>161</v>
      </c>
      <c r="F53" s="56" t="s">
        <v>240</v>
      </c>
      <c r="G53" s="56" t="s">
        <v>161</v>
      </c>
      <c r="H53" s="56" t="s">
        <v>240</v>
      </c>
      <c r="I53" s="55">
        <v>9.0277777777777784E-4</v>
      </c>
      <c r="J53" s="51"/>
      <c r="K53" s="32" t="s">
        <v>444</v>
      </c>
    </row>
    <row r="54" spans="2:11">
      <c r="B54" s="53">
        <v>52</v>
      </c>
      <c r="C54" s="36" t="s">
        <v>446</v>
      </c>
      <c r="D54" s="18" t="s">
        <v>445</v>
      </c>
      <c r="E54" s="56" t="s">
        <v>161</v>
      </c>
      <c r="F54" s="56" t="s">
        <v>240</v>
      </c>
      <c r="G54" s="56" t="s">
        <v>161</v>
      </c>
      <c r="H54" s="56" t="s">
        <v>240</v>
      </c>
      <c r="I54" s="55">
        <v>9.4907407407407408E-4</v>
      </c>
      <c r="J54" s="51"/>
      <c r="K54" s="32" t="s">
        <v>444</v>
      </c>
    </row>
    <row r="55" spans="2:11">
      <c r="B55" s="53">
        <v>53</v>
      </c>
      <c r="C55" s="36" t="s">
        <v>443</v>
      </c>
      <c r="D55" s="18" t="s">
        <v>442</v>
      </c>
      <c r="E55" s="56" t="s">
        <v>161</v>
      </c>
      <c r="F55" s="56" t="s">
        <v>240</v>
      </c>
      <c r="G55" s="56" t="s">
        <v>161</v>
      </c>
      <c r="H55" s="56" t="s">
        <v>240</v>
      </c>
      <c r="I55" s="61">
        <v>7.8703703703703705E-4</v>
      </c>
      <c r="J55" s="51"/>
      <c r="K55" s="32" t="s">
        <v>439</v>
      </c>
    </row>
    <row r="56" spans="2:11">
      <c r="B56" s="53">
        <v>54</v>
      </c>
      <c r="C56" s="36" t="s">
        <v>441</v>
      </c>
      <c r="D56" s="18" t="s">
        <v>440</v>
      </c>
      <c r="E56" s="56" t="s">
        <v>161</v>
      </c>
      <c r="F56" s="56" t="s">
        <v>240</v>
      </c>
      <c r="G56" s="56" t="s">
        <v>161</v>
      </c>
      <c r="H56" s="56" t="s">
        <v>240</v>
      </c>
      <c r="I56" s="61">
        <v>8.1018518518518516E-4</v>
      </c>
      <c r="J56" s="51"/>
      <c r="K56" s="32" t="s">
        <v>439</v>
      </c>
    </row>
    <row r="57" spans="2:11">
      <c r="B57" s="53">
        <v>55</v>
      </c>
      <c r="C57" s="36" t="s">
        <v>438</v>
      </c>
      <c r="D57" s="18" t="s">
        <v>437</v>
      </c>
      <c r="E57" s="56" t="s">
        <v>183</v>
      </c>
      <c r="F57" s="56" t="s">
        <v>160</v>
      </c>
      <c r="G57" s="56" t="s">
        <v>183</v>
      </c>
      <c r="H57" s="56" t="s">
        <v>160</v>
      </c>
      <c r="I57" s="55">
        <v>1.5162037037037036E-3</v>
      </c>
      <c r="J57" s="51" t="s">
        <v>235</v>
      </c>
      <c r="K57" s="32" t="s">
        <v>435</v>
      </c>
    </row>
    <row r="58" spans="2:11">
      <c r="B58" s="53">
        <v>56</v>
      </c>
      <c r="C58" s="36" t="s">
        <v>436</v>
      </c>
      <c r="D58" s="18" t="s">
        <v>1391</v>
      </c>
      <c r="E58" s="56" t="s">
        <v>183</v>
      </c>
      <c r="F58" s="56" t="s">
        <v>160</v>
      </c>
      <c r="G58" s="56" t="s">
        <v>183</v>
      </c>
      <c r="H58" s="56" t="s">
        <v>160</v>
      </c>
      <c r="I58" s="55">
        <v>1.5393518518518519E-3</v>
      </c>
      <c r="J58" s="51" t="s">
        <v>235</v>
      </c>
      <c r="K58" s="32" t="s">
        <v>435</v>
      </c>
    </row>
    <row r="59" spans="2:11">
      <c r="B59" s="53">
        <v>57</v>
      </c>
      <c r="C59" s="36" t="s">
        <v>434</v>
      </c>
      <c r="D59" s="18" t="s">
        <v>433</v>
      </c>
      <c r="E59" s="56" t="s">
        <v>161</v>
      </c>
      <c r="F59" s="56" t="s">
        <v>160</v>
      </c>
      <c r="G59" s="56" t="s">
        <v>161</v>
      </c>
      <c r="H59" s="56" t="s">
        <v>160</v>
      </c>
      <c r="I59" s="55">
        <v>7.8703703703703705E-4</v>
      </c>
      <c r="J59" s="51"/>
      <c r="K59" s="32" t="s">
        <v>430</v>
      </c>
    </row>
    <row r="60" spans="2:11">
      <c r="B60" s="53">
        <v>58</v>
      </c>
      <c r="C60" s="36" t="s">
        <v>432</v>
      </c>
      <c r="D60" s="18" t="s">
        <v>431</v>
      </c>
      <c r="E60" s="56" t="s">
        <v>161</v>
      </c>
      <c r="F60" s="56" t="s">
        <v>160</v>
      </c>
      <c r="G60" s="56" t="s">
        <v>161</v>
      </c>
      <c r="H60" s="56" t="s">
        <v>160</v>
      </c>
      <c r="I60" s="55">
        <v>8.6805555555555551E-4</v>
      </c>
      <c r="J60" s="51"/>
      <c r="K60" s="32" t="s">
        <v>430</v>
      </c>
    </row>
    <row r="61" spans="2:11">
      <c r="B61" s="53">
        <v>59</v>
      </c>
      <c r="C61" s="36" t="s">
        <v>429</v>
      </c>
      <c r="D61" s="18" t="s">
        <v>428</v>
      </c>
      <c r="E61" s="56" t="s">
        <v>172</v>
      </c>
      <c r="F61" s="56" t="s">
        <v>240</v>
      </c>
      <c r="G61" s="56" t="s">
        <v>172</v>
      </c>
      <c r="H61" s="56" t="s">
        <v>240</v>
      </c>
      <c r="I61" s="55">
        <v>1.0069444444444444E-3</v>
      </c>
      <c r="J61" s="51"/>
      <c r="K61" s="32" t="s">
        <v>425</v>
      </c>
    </row>
    <row r="62" spans="2:11">
      <c r="B62" s="53">
        <v>60</v>
      </c>
      <c r="C62" s="36" t="s">
        <v>427</v>
      </c>
      <c r="D62" s="18" t="s">
        <v>426</v>
      </c>
      <c r="E62" s="56" t="s">
        <v>172</v>
      </c>
      <c r="F62" s="56" t="s">
        <v>240</v>
      </c>
      <c r="G62" s="56" t="s">
        <v>172</v>
      </c>
      <c r="H62" s="56" t="s">
        <v>240</v>
      </c>
      <c r="I62" s="55">
        <v>1.1921296296296296E-3</v>
      </c>
      <c r="J62" s="51"/>
      <c r="K62" s="32" t="s">
        <v>425</v>
      </c>
    </row>
    <row r="63" spans="2:11">
      <c r="B63" s="53">
        <v>61</v>
      </c>
      <c r="C63" s="36" t="s">
        <v>424</v>
      </c>
      <c r="D63" s="18" t="s">
        <v>423</v>
      </c>
      <c r="E63" s="56" t="s">
        <v>172</v>
      </c>
      <c r="F63" s="56" t="s">
        <v>160</v>
      </c>
      <c r="G63" s="56" t="s">
        <v>172</v>
      </c>
      <c r="H63" s="56" t="s">
        <v>160</v>
      </c>
      <c r="I63" s="55">
        <v>4.7453703703703704E-4</v>
      </c>
      <c r="J63" s="51"/>
      <c r="K63" s="32" t="s">
        <v>421</v>
      </c>
    </row>
    <row r="64" spans="2:11">
      <c r="B64" s="53">
        <v>62</v>
      </c>
      <c r="C64" s="36" t="s">
        <v>422</v>
      </c>
      <c r="D64" s="18" t="s">
        <v>1346</v>
      </c>
      <c r="E64" s="56" t="s">
        <v>172</v>
      </c>
      <c r="F64" s="56" t="s">
        <v>160</v>
      </c>
      <c r="G64" s="56" t="s">
        <v>172</v>
      </c>
      <c r="H64" s="56" t="s">
        <v>160</v>
      </c>
      <c r="I64" s="55">
        <v>4.9768518518518521E-4</v>
      </c>
      <c r="J64" s="51"/>
      <c r="K64" s="32" t="s">
        <v>421</v>
      </c>
    </row>
    <row r="65" spans="2:11">
      <c r="B65" s="53">
        <v>63</v>
      </c>
      <c r="C65" s="36" t="s">
        <v>420</v>
      </c>
      <c r="D65" s="18" t="s">
        <v>419</v>
      </c>
      <c r="E65" s="56" t="s">
        <v>183</v>
      </c>
      <c r="F65" s="56" t="s">
        <v>160</v>
      </c>
      <c r="G65" s="56" t="s">
        <v>183</v>
      </c>
      <c r="H65" s="56" t="s">
        <v>160</v>
      </c>
      <c r="I65" s="61">
        <v>1.2962962962962963E-3</v>
      </c>
      <c r="J65" s="51" t="s">
        <v>235</v>
      </c>
      <c r="K65" s="32" t="s">
        <v>416</v>
      </c>
    </row>
    <row r="66" spans="2:11">
      <c r="B66" s="53">
        <v>64</v>
      </c>
      <c r="C66" s="36" t="s">
        <v>418</v>
      </c>
      <c r="D66" s="18" t="s">
        <v>417</v>
      </c>
      <c r="E66" s="56" t="s">
        <v>183</v>
      </c>
      <c r="F66" s="56" t="s">
        <v>160</v>
      </c>
      <c r="G66" s="56" t="s">
        <v>183</v>
      </c>
      <c r="H66" s="56" t="s">
        <v>160</v>
      </c>
      <c r="I66" s="61">
        <v>1.3541666666666667E-3</v>
      </c>
      <c r="J66" s="51" t="s">
        <v>235</v>
      </c>
      <c r="K66" s="32" t="s">
        <v>416</v>
      </c>
    </row>
    <row r="67" spans="2:11">
      <c r="B67" s="37">
        <v>65</v>
      </c>
      <c r="C67" s="36" t="s">
        <v>415</v>
      </c>
      <c r="D67" s="18" t="s">
        <v>414</v>
      </c>
      <c r="E67" s="58" t="s">
        <v>161</v>
      </c>
      <c r="F67" s="58" t="s">
        <v>160</v>
      </c>
      <c r="G67" s="58" t="s">
        <v>161</v>
      </c>
      <c r="H67" s="58" t="s">
        <v>160</v>
      </c>
      <c r="I67" s="57">
        <v>5.7870370370370378E-4</v>
      </c>
      <c r="J67" s="51"/>
      <c r="K67" s="32" t="s">
        <v>413</v>
      </c>
    </row>
    <row r="68" spans="2:11">
      <c r="B68" s="37">
        <v>66</v>
      </c>
      <c r="C68" s="36" t="s">
        <v>412</v>
      </c>
      <c r="D68" s="18" t="s">
        <v>411</v>
      </c>
      <c r="E68" s="58" t="s">
        <v>161</v>
      </c>
      <c r="F68" s="58" t="s">
        <v>160</v>
      </c>
      <c r="G68" s="58" t="s">
        <v>161</v>
      </c>
      <c r="H68" s="58" t="s">
        <v>160</v>
      </c>
      <c r="I68" s="57">
        <v>6.8287037037037025E-4</v>
      </c>
      <c r="J68" s="51"/>
      <c r="K68" s="32" t="s">
        <v>410</v>
      </c>
    </row>
    <row r="69" spans="2:11">
      <c r="B69" s="37">
        <v>67</v>
      </c>
      <c r="C69" s="36" t="s">
        <v>409</v>
      </c>
      <c r="D69" s="18" t="s">
        <v>408</v>
      </c>
      <c r="E69" s="58" t="s">
        <v>172</v>
      </c>
      <c r="F69" s="58" t="s">
        <v>240</v>
      </c>
      <c r="G69" s="58" t="s">
        <v>172</v>
      </c>
      <c r="H69" s="58" t="s">
        <v>240</v>
      </c>
      <c r="I69" s="57">
        <v>7.175925925925927E-4</v>
      </c>
      <c r="J69" s="51"/>
      <c r="K69" s="32" t="s">
        <v>405</v>
      </c>
    </row>
    <row r="70" spans="2:11">
      <c r="B70" s="37">
        <v>68</v>
      </c>
      <c r="C70" s="36" t="s">
        <v>407</v>
      </c>
      <c r="D70" s="18" t="s">
        <v>406</v>
      </c>
      <c r="E70" s="58" t="s">
        <v>172</v>
      </c>
      <c r="F70" s="58" t="s">
        <v>240</v>
      </c>
      <c r="G70" s="58" t="s">
        <v>172</v>
      </c>
      <c r="H70" s="58" t="s">
        <v>240</v>
      </c>
      <c r="I70" s="57">
        <v>7.291666666666667E-4</v>
      </c>
      <c r="J70" s="51"/>
      <c r="K70" s="32" t="s">
        <v>405</v>
      </c>
    </row>
    <row r="71" spans="2:11">
      <c r="B71" s="37">
        <v>69</v>
      </c>
      <c r="C71" s="36" t="s">
        <v>404</v>
      </c>
      <c r="D71" s="18" t="s">
        <v>2077</v>
      </c>
      <c r="E71" s="58" t="s">
        <v>161</v>
      </c>
      <c r="F71" s="58" t="s">
        <v>160</v>
      </c>
      <c r="G71" s="58" t="s">
        <v>161</v>
      </c>
      <c r="H71" s="58" t="s">
        <v>160</v>
      </c>
      <c r="I71" s="57">
        <v>6.2500000000000001E-4</v>
      </c>
      <c r="J71" s="51"/>
      <c r="K71" s="32" t="s">
        <v>400</v>
      </c>
    </row>
    <row r="72" spans="2:11">
      <c r="B72" s="37">
        <v>70</v>
      </c>
      <c r="C72" s="36" t="s">
        <v>402</v>
      </c>
      <c r="D72" s="18" t="s">
        <v>401</v>
      </c>
      <c r="E72" s="58" t="s">
        <v>161</v>
      </c>
      <c r="F72" s="58" t="s">
        <v>160</v>
      </c>
      <c r="G72" s="58" t="s">
        <v>161</v>
      </c>
      <c r="H72" s="58" t="s">
        <v>160</v>
      </c>
      <c r="I72" s="57">
        <v>6.4814814814814813E-4</v>
      </c>
      <c r="J72" s="51"/>
      <c r="K72" s="32" t="s">
        <v>400</v>
      </c>
    </row>
    <row r="73" spans="2:11">
      <c r="B73" s="37">
        <v>71</v>
      </c>
      <c r="C73" s="36" t="s">
        <v>399</v>
      </c>
      <c r="D73" s="18" t="s">
        <v>398</v>
      </c>
      <c r="E73" s="58" t="s">
        <v>172</v>
      </c>
      <c r="F73" s="58" t="s">
        <v>160</v>
      </c>
      <c r="G73" s="58" t="s">
        <v>172</v>
      </c>
      <c r="H73" s="58" t="s">
        <v>160</v>
      </c>
      <c r="I73" s="57">
        <v>6.018518518518519E-4</v>
      </c>
      <c r="J73" s="51"/>
      <c r="K73" s="32" t="s">
        <v>395</v>
      </c>
    </row>
    <row r="74" spans="2:11">
      <c r="B74" s="37">
        <v>72</v>
      </c>
      <c r="C74" s="36" t="s">
        <v>397</v>
      </c>
      <c r="D74" s="18" t="s">
        <v>396</v>
      </c>
      <c r="E74" s="58" t="s">
        <v>172</v>
      </c>
      <c r="F74" s="58" t="s">
        <v>160</v>
      </c>
      <c r="G74" s="58" t="s">
        <v>172</v>
      </c>
      <c r="H74" s="58" t="s">
        <v>160</v>
      </c>
      <c r="I74" s="57">
        <v>6.7129629629629625E-4</v>
      </c>
      <c r="J74" s="51"/>
      <c r="K74" s="32" t="s">
        <v>395</v>
      </c>
    </row>
    <row r="75" spans="2:11">
      <c r="B75" s="37">
        <v>73</v>
      </c>
      <c r="C75" s="36" t="s">
        <v>394</v>
      </c>
      <c r="D75" s="18" t="s">
        <v>393</v>
      </c>
      <c r="E75" s="58" t="s">
        <v>390</v>
      </c>
      <c r="F75" s="58" t="s">
        <v>160</v>
      </c>
      <c r="G75" s="58" t="s">
        <v>390</v>
      </c>
      <c r="H75" s="58" t="s">
        <v>160</v>
      </c>
      <c r="I75" s="57">
        <v>6.7129629629629625E-4</v>
      </c>
      <c r="J75" s="51"/>
      <c r="K75" s="32" t="s">
        <v>389</v>
      </c>
    </row>
    <row r="76" spans="2:11">
      <c r="B76" s="37">
        <v>74</v>
      </c>
      <c r="C76" s="36" t="s">
        <v>392</v>
      </c>
      <c r="D76" s="18" t="s">
        <v>391</v>
      </c>
      <c r="E76" s="58" t="s">
        <v>390</v>
      </c>
      <c r="F76" s="58" t="s">
        <v>160</v>
      </c>
      <c r="G76" s="58" t="s">
        <v>390</v>
      </c>
      <c r="H76" s="58" t="s">
        <v>160</v>
      </c>
      <c r="I76" s="57">
        <v>7.291666666666667E-4</v>
      </c>
      <c r="J76" s="51"/>
      <c r="K76" s="32" t="s">
        <v>389</v>
      </c>
    </row>
    <row r="77" spans="2:11">
      <c r="B77" s="37">
        <v>75</v>
      </c>
      <c r="C77" s="36" t="s">
        <v>388</v>
      </c>
      <c r="D77" s="18" t="s">
        <v>387</v>
      </c>
      <c r="E77" s="58" t="s">
        <v>172</v>
      </c>
      <c r="F77" s="58" t="s">
        <v>160</v>
      </c>
      <c r="G77" s="58" t="s">
        <v>172</v>
      </c>
      <c r="H77" s="58" t="s">
        <v>160</v>
      </c>
      <c r="I77" s="57">
        <v>8.7962962962962962E-4</v>
      </c>
      <c r="J77" s="51"/>
      <c r="K77" s="32" t="s">
        <v>384</v>
      </c>
    </row>
    <row r="78" spans="2:11">
      <c r="B78" s="37">
        <v>76</v>
      </c>
      <c r="C78" s="36" t="s">
        <v>386</v>
      </c>
      <c r="D78" s="18" t="s">
        <v>385</v>
      </c>
      <c r="E78" s="58" t="s">
        <v>172</v>
      </c>
      <c r="F78" s="58" t="s">
        <v>160</v>
      </c>
      <c r="G78" s="58" t="s">
        <v>172</v>
      </c>
      <c r="H78" s="58" t="s">
        <v>160</v>
      </c>
      <c r="I78" s="57">
        <v>9.0277777777777784E-4</v>
      </c>
      <c r="J78" s="51"/>
      <c r="K78" s="32" t="s">
        <v>384</v>
      </c>
    </row>
    <row r="79" spans="2:11">
      <c r="B79" s="37">
        <v>77</v>
      </c>
      <c r="C79" s="36" t="s">
        <v>383</v>
      </c>
      <c r="D79" s="18" t="s">
        <v>382</v>
      </c>
      <c r="E79" s="58" t="s">
        <v>183</v>
      </c>
      <c r="F79" s="58" t="s">
        <v>160</v>
      </c>
      <c r="G79" s="58" t="s">
        <v>183</v>
      </c>
      <c r="H79" s="58" t="s">
        <v>160</v>
      </c>
      <c r="I79" s="57">
        <v>8.3333333333333339E-4</v>
      </c>
      <c r="J79" s="51"/>
      <c r="K79" s="32" t="s">
        <v>381</v>
      </c>
    </row>
    <row r="80" spans="2:11">
      <c r="B80" s="37">
        <v>78</v>
      </c>
      <c r="C80" s="36" t="s">
        <v>380</v>
      </c>
      <c r="D80" s="18" t="s">
        <v>379</v>
      </c>
      <c r="E80" s="58" t="s">
        <v>183</v>
      </c>
      <c r="F80" s="58" t="s">
        <v>160</v>
      </c>
      <c r="G80" s="58" t="s">
        <v>183</v>
      </c>
      <c r="H80" s="58" t="s">
        <v>160</v>
      </c>
      <c r="I80" s="57">
        <v>8.564814814814815E-4</v>
      </c>
      <c r="J80" s="51"/>
      <c r="K80" s="32" t="s">
        <v>378</v>
      </c>
    </row>
    <row r="81" spans="2:11">
      <c r="B81" s="37">
        <v>79</v>
      </c>
      <c r="C81" s="36" t="s">
        <v>377</v>
      </c>
      <c r="D81" s="18" t="s">
        <v>376</v>
      </c>
      <c r="E81" s="58" t="s">
        <v>161</v>
      </c>
      <c r="F81" s="58" t="s">
        <v>240</v>
      </c>
      <c r="G81" s="58" t="s">
        <v>161</v>
      </c>
      <c r="H81" s="58" t="s">
        <v>240</v>
      </c>
      <c r="I81" s="60">
        <v>5.4398148148148144E-4</v>
      </c>
      <c r="J81" s="51"/>
      <c r="K81" s="32" t="s">
        <v>375</v>
      </c>
    </row>
    <row r="82" spans="2:11">
      <c r="B82" s="37">
        <v>80</v>
      </c>
      <c r="C82" s="36" t="s">
        <v>374</v>
      </c>
      <c r="D82" s="18" t="s">
        <v>373</v>
      </c>
      <c r="E82" s="58" t="s">
        <v>161</v>
      </c>
      <c r="F82" s="58" t="s">
        <v>240</v>
      </c>
      <c r="G82" s="58" t="s">
        <v>161</v>
      </c>
      <c r="H82" s="58" t="s">
        <v>240</v>
      </c>
      <c r="I82" s="60">
        <v>5.9027777777777778E-4</v>
      </c>
      <c r="J82" s="51"/>
      <c r="K82" s="32" t="s">
        <v>372</v>
      </c>
    </row>
    <row r="83" spans="2:11">
      <c r="B83" s="37">
        <v>81</v>
      </c>
      <c r="C83" s="36" t="s">
        <v>371</v>
      </c>
      <c r="D83" s="18" t="s">
        <v>370</v>
      </c>
      <c r="E83" s="58" t="s">
        <v>183</v>
      </c>
      <c r="F83" s="58" t="s">
        <v>160</v>
      </c>
      <c r="G83" s="58" t="s">
        <v>183</v>
      </c>
      <c r="H83" s="58" t="s">
        <v>160</v>
      </c>
      <c r="I83" s="60">
        <v>7.6388888888888893E-4</v>
      </c>
      <c r="J83" s="51"/>
      <c r="K83" s="32" t="s">
        <v>367</v>
      </c>
    </row>
    <row r="84" spans="2:11">
      <c r="B84" s="37">
        <v>82</v>
      </c>
      <c r="C84" s="36" t="s">
        <v>369</v>
      </c>
      <c r="D84" s="18" t="s">
        <v>368</v>
      </c>
      <c r="E84" s="58" t="s">
        <v>183</v>
      </c>
      <c r="F84" s="58" t="s">
        <v>160</v>
      </c>
      <c r="G84" s="58" t="s">
        <v>183</v>
      </c>
      <c r="H84" s="58" t="s">
        <v>160</v>
      </c>
      <c r="I84" s="60">
        <v>7.8703703703703705E-4</v>
      </c>
      <c r="J84" s="51"/>
      <c r="K84" s="32" t="s">
        <v>367</v>
      </c>
    </row>
    <row r="85" spans="2:11">
      <c r="B85" s="37">
        <v>83</v>
      </c>
      <c r="C85" s="36" t="s">
        <v>366</v>
      </c>
      <c r="D85" s="18" t="s">
        <v>365</v>
      </c>
      <c r="E85" s="58" t="s">
        <v>161</v>
      </c>
      <c r="F85" s="58" t="s">
        <v>160</v>
      </c>
      <c r="G85" s="58" t="s">
        <v>161</v>
      </c>
      <c r="H85" s="58" t="s">
        <v>160</v>
      </c>
      <c r="I85" s="57">
        <v>8.449074074074075E-4</v>
      </c>
      <c r="J85" s="51"/>
      <c r="K85" s="32" t="s">
        <v>362</v>
      </c>
    </row>
    <row r="86" spans="2:11">
      <c r="B86" s="37">
        <v>84</v>
      </c>
      <c r="C86" s="36" t="s">
        <v>364</v>
      </c>
      <c r="D86" s="18" t="s">
        <v>363</v>
      </c>
      <c r="E86" s="58" t="s">
        <v>161</v>
      </c>
      <c r="F86" s="58" t="s">
        <v>160</v>
      </c>
      <c r="G86" s="58" t="s">
        <v>161</v>
      </c>
      <c r="H86" s="58" t="s">
        <v>160</v>
      </c>
      <c r="I86" s="57">
        <v>9.2592592592592585E-4</v>
      </c>
      <c r="J86" s="51"/>
      <c r="K86" s="32" t="s">
        <v>362</v>
      </c>
    </row>
    <row r="87" spans="2:11">
      <c r="B87" s="37">
        <v>85</v>
      </c>
      <c r="C87" s="36" t="s">
        <v>361</v>
      </c>
      <c r="D87" s="18" t="s">
        <v>360</v>
      </c>
      <c r="E87" s="58" t="s">
        <v>161</v>
      </c>
      <c r="F87" s="58" t="s">
        <v>160</v>
      </c>
      <c r="G87" s="58" t="s">
        <v>161</v>
      </c>
      <c r="H87" s="58" t="s">
        <v>160</v>
      </c>
      <c r="I87" s="59">
        <v>8.449074074074075E-4</v>
      </c>
      <c r="J87" s="51"/>
      <c r="K87" s="32" t="s">
        <v>357</v>
      </c>
    </row>
    <row r="88" spans="2:11">
      <c r="B88" s="37">
        <v>86</v>
      </c>
      <c r="C88" s="36" t="s">
        <v>359</v>
      </c>
      <c r="D88" s="18" t="s">
        <v>358</v>
      </c>
      <c r="E88" s="58" t="s">
        <v>161</v>
      </c>
      <c r="F88" s="58" t="s">
        <v>160</v>
      </c>
      <c r="G88" s="58" t="s">
        <v>161</v>
      </c>
      <c r="H88" s="58" t="s">
        <v>160</v>
      </c>
      <c r="I88" s="59">
        <v>8.2175925925925917E-4</v>
      </c>
      <c r="J88" s="51"/>
      <c r="K88" s="32" t="s">
        <v>357</v>
      </c>
    </row>
    <row r="89" spans="2:11">
      <c r="B89" s="37">
        <v>87</v>
      </c>
      <c r="C89" s="36" t="s">
        <v>356</v>
      </c>
      <c r="D89" s="18" t="s">
        <v>355</v>
      </c>
      <c r="E89" s="58" t="s">
        <v>172</v>
      </c>
      <c r="F89" s="58" t="s">
        <v>160</v>
      </c>
      <c r="G89" s="58" t="s">
        <v>172</v>
      </c>
      <c r="H89" s="58" t="s">
        <v>160</v>
      </c>
      <c r="I89" s="57">
        <v>6.9444444444444447E-4</v>
      </c>
      <c r="J89" s="51"/>
      <c r="K89" s="32" t="s">
        <v>352</v>
      </c>
    </row>
    <row r="90" spans="2:11">
      <c r="B90" s="37">
        <v>88</v>
      </c>
      <c r="C90" s="36" t="s">
        <v>354</v>
      </c>
      <c r="D90" s="18" t="s">
        <v>353</v>
      </c>
      <c r="E90" s="58" t="s">
        <v>172</v>
      </c>
      <c r="F90" s="58" t="s">
        <v>160</v>
      </c>
      <c r="G90" s="58" t="s">
        <v>172</v>
      </c>
      <c r="H90" s="58" t="s">
        <v>160</v>
      </c>
      <c r="I90" s="57">
        <v>7.291666666666667E-4</v>
      </c>
      <c r="J90" s="51"/>
      <c r="K90" s="32" t="s">
        <v>352</v>
      </c>
    </row>
    <row r="91" spans="2:11">
      <c r="B91" s="37">
        <v>89</v>
      </c>
      <c r="C91" s="36" t="s">
        <v>351</v>
      </c>
      <c r="D91" s="18" t="s">
        <v>350</v>
      </c>
      <c r="E91" s="58" t="s">
        <v>161</v>
      </c>
      <c r="F91" s="58" t="s">
        <v>160</v>
      </c>
      <c r="G91" s="58" t="s">
        <v>161</v>
      </c>
      <c r="H91" s="58" t="s">
        <v>160</v>
      </c>
      <c r="I91" s="57">
        <v>6.5972222222222224E-4</v>
      </c>
      <c r="J91" s="51"/>
      <c r="K91" s="32" t="s">
        <v>349</v>
      </c>
    </row>
    <row r="92" spans="2:11">
      <c r="B92" s="37">
        <v>90</v>
      </c>
      <c r="C92" s="36" t="s">
        <v>348</v>
      </c>
      <c r="D92" s="18" t="s">
        <v>347</v>
      </c>
      <c r="E92" s="58" t="s">
        <v>161</v>
      </c>
      <c r="F92" s="58" t="s">
        <v>160</v>
      </c>
      <c r="G92" s="58" t="s">
        <v>161</v>
      </c>
      <c r="H92" s="58" t="s">
        <v>160</v>
      </c>
      <c r="I92" s="57">
        <v>7.7546296296296304E-4</v>
      </c>
      <c r="J92" s="51"/>
      <c r="K92" s="32" t="s">
        <v>346</v>
      </c>
    </row>
    <row r="93" spans="2:11">
      <c r="B93" s="53">
        <v>91</v>
      </c>
      <c r="C93" s="36" t="s">
        <v>345</v>
      </c>
      <c r="D93" s="18" t="s">
        <v>344</v>
      </c>
      <c r="E93" s="56" t="s">
        <v>341</v>
      </c>
      <c r="F93" s="56" t="s">
        <v>240</v>
      </c>
      <c r="G93" s="56" t="s">
        <v>341</v>
      </c>
      <c r="H93" s="56" t="s">
        <v>240</v>
      </c>
      <c r="I93" s="55">
        <v>9.8379629629629642E-4</v>
      </c>
      <c r="J93" s="51"/>
      <c r="K93" s="32" t="s">
        <v>340</v>
      </c>
    </row>
    <row r="94" spans="2:11">
      <c r="B94" s="53">
        <v>92</v>
      </c>
      <c r="C94" s="36" t="s">
        <v>343</v>
      </c>
      <c r="D94" s="18" t="s">
        <v>342</v>
      </c>
      <c r="E94" s="56" t="s">
        <v>341</v>
      </c>
      <c r="F94" s="56" t="s">
        <v>240</v>
      </c>
      <c r="G94" s="56" t="s">
        <v>341</v>
      </c>
      <c r="H94" s="56" t="s">
        <v>240</v>
      </c>
      <c r="I94" s="55">
        <v>1.0763888888888889E-3</v>
      </c>
      <c r="J94" s="51"/>
      <c r="K94" s="32" t="s">
        <v>340</v>
      </c>
    </row>
    <row r="95" spans="2:11">
      <c r="B95" s="53">
        <v>93</v>
      </c>
      <c r="C95" s="36" t="s">
        <v>339</v>
      </c>
      <c r="D95" s="18" t="s">
        <v>338</v>
      </c>
      <c r="E95" s="56" t="s">
        <v>172</v>
      </c>
      <c r="F95" s="56" t="s">
        <v>240</v>
      </c>
      <c r="G95" s="56" t="s">
        <v>172</v>
      </c>
      <c r="H95" s="56" t="s">
        <v>240</v>
      </c>
      <c r="I95" s="55">
        <v>9.3750000000000007E-4</v>
      </c>
      <c r="J95" s="51"/>
      <c r="K95" s="32" t="s">
        <v>337</v>
      </c>
    </row>
    <row r="96" spans="2:11">
      <c r="B96" s="53">
        <v>94</v>
      </c>
      <c r="C96" s="36" t="s">
        <v>336</v>
      </c>
      <c r="D96" s="18" t="s">
        <v>335</v>
      </c>
      <c r="E96" s="56" t="s">
        <v>172</v>
      </c>
      <c r="F96" s="56" t="s">
        <v>240</v>
      </c>
      <c r="G96" s="56" t="s">
        <v>172</v>
      </c>
      <c r="H96" s="56" t="s">
        <v>240</v>
      </c>
      <c r="I96" s="55">
        <v>1.1226851851851851E-3</v>
      </c>
      <c r="J96" s="51"/>
      <c r="K96" s="32" t="s">
        <v>334</v>
      </c>
    </row>
    <row r="97" spans="2:11">
      <c r="B97" s="53">
        <v>95</v>
      </c>
      <c r="C97" s="36" t="s">
        <v>333</v>
      </c>
      <c r="D97" s="18" t="s">
        <v>332</v>
      </c>
      <c r="E97" s="56" t="s">
        <v>172</v>
      </c>
      <c r="F97" s="56" t="s">
        <v>240</v>
      </c>
      <c r="G97" s="56" t="s">
        <v>172</v>
      </c>
      <c r="H97" s="56" t="s">
        <v>240</v>
      </c>
      <c r="I97" s="55">
        <v>1.1111111111111111E-3</v>
      </c>
      <c r="J97" s="51"/>
      <c r="K97" s="32" t="s">
        <v>331</v>
      </c>
    </row>
    <row r="98" spans="2:11">
      <c r="B98" s="53">
        <v>96</v>
      </c>
      <c r="C98" s="36" t="s">
        <v>330</v>
      </c>
      <c r="D98" s="18" t="s">
        <v>329</v>
      </c>
      <c r="E98" s="56" t="s">
        <v>172</v>
      </c>
      <c r="F98" s="56" t="s">
        <v>240</v>
      </c>
      <c r="G98" s="56" t="s">
        <v>172</v>
      </c>
      <c r="H98" s="56" t="s">
        <v>240</v>
      </c>
      <c r="I98" s="55">
        <v>1.2152777777777778E-3</v>
      </c>
      <c r="J98" s="51"/>
      <c r="K98" s="32" t="s">
        <v>328</v>
      </c>
    </row>
    <row r="99" spans="2:11">
      <c r="B99" s="37">
        <v>97</v>
      </c>
      <c r="C99" s="36" t="s">
        <v>327</v>
      </c>
      <c r="D99" s="18" t="s">
        <v>326</v>
      </c>
      <c r="E99" s="58" t="s">
        <v>161</v>
      </c>
      <c r="F99" s="58" t="s">
        <v>160</v>
      </c>
      <c r="G99" s="58" t="s">
        <v>161</v>
      </c>
      <c r="H99" s="58" t="s">
        <v>160</v>
      </c>
      <c r="I99" s="57">
        <v>7.291666666666667E-4</v>
      </c>
      <c r="J99" s="51"/>
      <c r="K99" s="32" t="s">
        <v>323</v>
      </c>
    </row>
    <row r="100" spans="2:11">
      <c r="B100" s="37">
        <v>98</v>
      </c>
      <c r="C100" s="36" t="s">
        <v>325</v>
      </c>
      <c r="D100" s="18" t="s">
        <v>324</v>
      </c>
      <c r="E100" s="58" t="s">
        <v>161</v>
      </c>
      <c r="F100" s="58" t="s">
        <v>160</v>
      </c>
      <c r="G100" s="58" t="s">
        <v>161</v>
      </c>
      <c r="H100" s="58" t="s">
        <v>160</v>
      </c>
      <c r="I100" s="57">
        <v>7.6388888888888893E-4</v>
      </c>
      <c r="J100" s="51"/>
      <c r="K100" s="32" t="s">
        <v>323</v>
      </c>
    </row>
    <row r="101" spans="2:11">
      <c r="B101" s="37">
        <v>99</v>
      </c>
      <c r="C101" s="36" t="s">
        <v>322</v>
      </c>
      <c r="D101" s="18" t="s">
        <v>321</v>
      </c>
      <c r="E101" s="58" t="s">
        <v>161</v>
      </c>
      <c r="F101" s="58" t="s">
        <v>160</v>
      </c>
      <c r="G101" s="58" t="s">
        <v>161</v>
      </c>
      <c r="H101" s="58" t="s">
        <v>160</v>
      </c>
      <c r="I101" s="57">
        <v>6.9444444444444447E-4</v>
      </c>
      <c r="J101" s="51"/>
      <c r="K101" s="32" t="s">
        <v>318</v>
      </c>
    </row>
    <row r="102" spans="2:11">
      <c r="B102" s="37">
        <v>100</v>
      </c>
      <c r="C102" s="36" t="s">
        <v>320</v>
      </c>
      <c r="D102" s="18" t="s">
        <v>319</v>
      </c>
      <c r="E102" s="58" t="s">
        <v>161</v>
      </c>
      <c r="F102" s="58" t="s">
        <v>160</v>
      </c>
      <c r="G102" s="58" t="s">
        <v>161</v>
      </c>
      <c r="H102" s="58" t="s">
        <v>160</v>
      </c>
      <c r="I102" s="57">
        <v>7.407407407407407E-4</v>
      </c>
      <c r="J102" s="33"/>
      <c r="K102" s="32" t="s">
        <v>318</v>
      </c>
    </row>
    <row r="103" spans="2:11">
      <c r="B103" s="37">
        <v>101</v>
      </c>
      <c r="C103" s="36" t="s">
        <v>317</v>
      </c>
      <c r="D103" s="18" t="s">
        <v>316</v>
      </c>
      <c r="E103" s="58" t="s">
        <v>183</v>
      </c>
      <c r="F103" s="58" t="s">
        <v>160</v>
      </c>
      <c r="G103" s="58" t="s">
        <v>183</v>
      </c>
      <c r="H103" s="58" t="s">
        <v>160</v>
      </c>
      <c r="I103" s="57">
        <v>7.0601851851851847E-4</v>
      </c>
      <c r="J103" s="33"/>
      <c r="K103" s="32" t="s">
        <v>313</v>
      </c>
    </row>
    <row r="104" spans="2:11">
      <c r="B104" s="37">
        <v>102</v>
      </c>
      <c r="C104" s="36" t="s">
        <v>315</v>
      </c>
      <c r="D104" s="18" t="s">
        <v>314</v>
      </c>
      <c r="E104" s="58" t="s">
        <v>183</v>
      </c>
      <c r="F104" s="58" t="s">
        <v>160</v>
      </c>
      <c r="G104" s="58" t="s">
        <v>183</v>
      </c>
      <c r="H104" s="58" t="s">
        <v>160</v>
      </c>
      <c r="I104" s="57">
        <v>7.7546296296296304E-4</v>
      </c>
      <c r="J104" s="33"/>
      <c r="K104" s="32" t="s">
        <v>313</v>
      </c>
    </row>
    <row r="105" spans="2:11">
      <c r="B105" s="53">
        <v>103</v>
      </c>
      <c r="C105" s="36" t="s">
        <v>312</v>
      </c>
      <c r="D105" s="18" t="s">
        <v>311</v>
      </c>
      <c r="E105" s="56" t="s">
        <v>172</v>
      </c>
      <c r="F105" s="56" t="s">
        <v>240</v>
      </c>
      <c r="G105" s="56" t="s">
        <v>172</v>
      </c>
      <c r="H105" s="56" t="s">
        <v>240</v>
      </c>
      <c r="I105" s="55">
        <v>1.3657407407407409E-3</v>
      </c>
      <c r="J105" s="51" t="s">
        <v>235</v>
      </c>
      <c r="K105" s="32" t="s">
        <v>308</v>
      </c>
    </row>
    <row r="106" spans="2:11">
      <c r="B106" s="53">
        <v>104</v>
      </c>
      <c r="C106" s="36" t="s">
        <v>310</v>
      </c>
      <c r="D106" s="18" t="s">
        <v>309</v>
      </c>
      <c r="E106" s="56" t="s">
        <v>172</v>
      </c>
      <c r="F106" s="56" t="s">
        <v>240</v>
      </c>
      <c r="G106" s="56" t="s">
        <v>172</v>
      </c>
      <c r="H106" s="56" t="s">
        <v>240</v>
      </c>
      <c r="I106" s="55">
        <v>1.5046296296296294E-3</v>
      </c>
      <c r="J106" s="51" t="s">
        <v>235</v>
      </c>
      <c r="K106" s="32" t="s">
        <v>308</v>
      </c>
    </row>
    <row r="107" spans="2:11">
      <c r="B107" s="46">
        <v>105</v>
      </c>
      <c r="C107" s="36" t="s">
        <v>306</v>
      </c>
      <c r="D107" s="18" t="s">
        <v>307</v>
      </c>
      <c r="E107" s="42" t="s">
        <v>183</v>
      </c>
      <c r="F107" s="42" t="s">
        <v>160</v>
      </c>
      <c r="G107" s="42" t="s">
        <v>161</v>
      </c>
      <c r="H107" s="42" t="s">
        <v>160</v>
      </c>
      <c r="I107" s="45">
        <v>1.9791666666666668E-3</v>
      </c>
      <c r="J107" s="51" t="s">
        <v>235</v>
      </c>
      <c r="K107" s="32" t="s">
        <v>166</v>
      </c>
    </row>
    <row r="108" spans="2:11">
      <c r="B108" s="53">
        <v>106</v>
      </c>
      <c r="C108" s="36" t="s">
        <v>306</v>
      </c>
      <c r="D108" s="18" t="s">
        <v>305</v>
      </c>
      <c r="E108" s="42" t="s">
        <v>183</v>
      </c>
      <c r="F108" s="42" t="s">
        <v>160</v>
      </c>
      <c r="G108" s="42" t="s">
        <v>161</v>
      </c>
      <c r="H108" s="42" t="s">
        <v>160</v>
      </c>
      <c r="I108" s="45">
        <v>2.0138888888888888E-3</v>
      </c>
      <c r="J108" s="51" t="s">
        <v>235</v>
      </c>
      <c r="K108" s="32" t="s">
        <v>166</v>
      </c>
    </row>
    <row r="109" spans="2:11">
      <c r="B109" s="46">
        <v>107</v>
      </c>
      <c r="C109" s="36" t="s">
        <v>304</v>
      </c>
      <c r="D109" s="18" t="s">
        <v>303</v>
      </c>
      <c r="E109" s="42" t="s">
        <v>172</v>
      </c>
      <c r="F109" s="42" t="s">
        <v>160</v>
      </c>
      <c r="G109" s="42" t="s">
        <v>172</v>
      </c>
      <c r="H109" s="42" t="s">
        <v>160</v>
      </c>
      <c r="I109" s="45">
        <v>9.8379629629629642E-4</v>
      </c>
      <c r="J109" s="33"/>
      <c r="K109" s="32" t="s">
        <v>302</v>
      </c>
    </row>
    <row r="110" spans="2:11">
      <c r="B110" s="53">
        <v>108</v>
      </c>
      <c r="C110" s="36" t="s">
        <v>301</v>
      </c>
      <c r="D110" s="18" t="s">
        <v>300</v>
      </c>
      <c r="E110" s="42" t="s">
        <v>172</v>
      </c>
      <c r="F110" s="42" t="s">
        <v>160</v>
      </c>
      <c r="G110" s="42" t="s">
        <v>172</v>
      </c>
      <c r="H110" s="42" t="s">
        <v>160</v>
      </c>
      <c r="I110" s="45">
        <v>1.0300925925925931E-3</v>
      </c>
      <c r="J110" s="33"/>
      <c r="K110" s="32" t="s">
        <v>295</v>
      </c>
    </row>
    <row r="111" spans="2:11">
      <c r="B111" s="46">
        <v>109</v>
      </c>
      <c r="C111" s="36" t="s">
        <v>299</v>
      </c>
      <c r="D111" s="18" t="s">
        <v>298</v>
      </c>
      <c r="E111" s="42" t="s">
        <v>183</v>
      </c>
      <c r="F111" s="42" t="s">
        <v>160</v>
      </c>
      <c r="G111" s="42" t="s">
        <v>183</v>
      </c>
      <c r="H111" s="42" t="s">
        <v>160</v>
      </c>
      <c r="I111" s="45">
        <v>1.0416666666666667E-3</v>
      </c>
      <c r="J111" s="33"/>
      <c r="K111" s="32" t="s">
        <v>295</v>
      </c>
    </row>
    <row r="112" spans="2:11">
      <c r="B112" s="53">
        <v>110</v>
      </c>
      <c r="C112" s="36" t="s">
        <v>297</v>
      </c>
      <c r="D112" s="18" t="s">
        <v>296</v>
      </c>
      <c r="E112" s="42" t="s">
        <v>183</v>
      </c>
      <c r="F112" s="42" t="s">
        <v>160</v>
      </c>
      <c r="G112" s="42" t="s">
        <v>183</v>
      </c>
      <c r="H112" s="42" t="s">
        <v>160</v>
      </c>
      <c r="I112" s="45">
        <v>1.0648148148148147E-3</v>
      </c>
      <c r="J112" s="33"/>
      <c r="K112" s="32" t="s">
        <v>295</v>
      </c>
    </row>
    <row r="113" spans="2:11">
      <c r="B113" s="46">
        <v>111</v>
      </c>
      <c r="C113" s="36" t="s">
        <v>294</v>
      </c>
      <c r="D113" s="18" t="s">
        <v>293</v>
      </c>
      <c r="E113" s="42" t="s">
        <v>183</v>
      </c>
      <c r="F113" s="42" t="s">
        <v>160</v>
      </c>
      <c r="G113" s="42" t="s">
        <v>183</v>
      </c>
      <c r="H113" s="42" t="s">
        <v>160</v>
      </c>
      <c r="I113" s="54">
        <v>8.9120370370370362E-4</v>
      </c>
      <c r="J113" s="33"/>
      <c r="K113" s="32" t="s">
        <v>290</v>
      </c>
    </row>
    <row r="114" spans="2:11">
      <c r="B114" s="53">
        <v>112</v>
      </c>
      <c r="C114" s="36" t="s">
        <v>292</v>
      </c>
      <c r="D114" s="18" t="s">
        <v>291</v>
      </c>
      <c r="E114" s="42" t="s">
        <v>183</v>
      </c>
      <c r="F114" s="42" t="s">
        <v>160</v>
      </c>
      <c r="G114" s="42" t="s">
        <v>183</v>
      </c>
      <c r="H114" s="42" t="s">
        <v>160</v>
      </c>
      <c r="I114" s="54">
        <v>9.1435185185185185E-4</v>
      </c>
      <c r="J114" s="33"/>
      <c r="K114" s="32" t="s">
        <v>290</v>
      </c>
    </row>
    <row r="115" spans="2:11">
      <c r="B115" s="46">
        <v>113</v>
      </c>
      <c r="C115" s="36" t="s">
        <v>289</v>
      </c>
      <c r="D115" s="18" t="s">
        <v>288</v>
      </c>
      <c r="E115" s="42" t="s">
        <v>183</v>
      </c>
      <c r="F115" s="42" t="s">
        <v>160</v>
      </c>
      <c r="G115" s="42" t="s">
        <v>183</v>
      </c>
      <c r="H115" s="42" t="s">
        <v>160</v>
      </c>
      <c r="I115" s="45">
        <v>1.0300925925925926E-3</v>
      </c>
      <c r="J115" s="33"/>
      <c r="K115" s="32" t="s">
        <v>285</v>
      </c>
    </row>
    <row r="116" spans="2:11">
      <c r="B116" s="53">
        <v>114</v>
      </c>
      <c r="C116" s="36" t="s">
        <v>287</v>
      </c>
      <c r="D116" s="18" t="s">
        <v>286</v>
      </c>
      <c r="E116" s="42" t="s">
        <v>183</v>
      </c>
      <c r="F116" s="42" t="s">
        <v>160</v>
      </c>
      <c r="G116" s="42" t="s">
        <v>183</v>
      </c>
      <c r="H116" s="42" t="s">
        <v>160</v>
      </c>
      <c r="I116" s="45">
        <v>1.0532407407407411E-3</v>
      </c>
      <c r="J116" s="33"/>
      <c r="K116" s="32" t="s">
        <v>285</v>
      </c>
    </row>
    <row r="117" spans="2:11">
      <c r="B117" s="46">
        <v>115</v>
      </c>
      <c r="C117" s="36" t="s">
        <v>284</v>
      </c>
      <c r="D117" s="18" t="s">
        <v>283</v>
      </c>
      <c r="E117" s="42" t="s">
        <v>161</v>
      </c>
      <c r="F117" s="42" t="s">
        <v>160</v>
      </c>
      <c r="G117" s="42" t="s">
        <v>161</v>
      </c>
      <c r="H117" s="42" t="s">
        <v>160</v>
      </c>
      <c r="I117" s="45">
        <v>8.6805555555555551E-4</v>
      </c>
      <c r="J117" s="33"/>
      <c r="K117" s="32" t="s">
        <v>280</v>
      </c>
    </row>
    <row r="118" spans="2:11">
      <c r="B118" s="53">
        <v>116</v>
      </c>
      <c r="C118" s="36" t="s">
        <v>282</v>
      </c>
      <c r="D118" s="18" t="s">
        <v>281</v>
      </c>
      <c r="E118" s="42" t="s">
        <v>161</v>
      </c>
      <c r="F118" s="42" t="s">
        <v>160</v>
      </c>
      <c r="G118" s="42" t="s">
        <v>161</v>
      </c>
      <c r="H118" s="42" t="s">
        <v>160</v>
      </c>
      <c r="I118" s="45">
        <v>8.9120370370370362E-4</v>
      </c>
      <c r="J118" s="33"/>
      <c r="K118" s="32" t="s">
        <v>280</v>
      </c>
    </row>
    <row r="119" spans="2:11">
      <c r="B119" s="46">
        <v>117</v>
      </c>
      <c r="C119" s="36" t="s">
        <v>279</v>
      </c>
      <c r="D119" s="18" t="s">
        <v>278</v>
      </c>
      <c r="E119" s="42" t="s">
        <v>183</v>
      </c>
      <c r="F119" s="42" t="s">
        <v>160</v>
      </c>
      <c r="G119" s="42" t="s">
        <v>183</v>
      </c>
      <c r="H119" s="42" t="s">
        <v>160</v>
      </c>
      <c r="I119" s="45">
        <v>9.1435185185185185E-4</v>
      </c>
      <c r="J119" s="33"/>
      <c r="K119" s="32" t="s">
        <v>275</v>
      </c>
    </row>
    <row r="120" spans="2:11">
      <c r="B120" s="53">
        <v>118</v>
      </c>
      <c r="C120" s="36" t="s">
        <v>277</v>
      </c>
      <c r="D120" s="18" t="s">
        <v>276</v>
      </c>
      <c r="E120" s="42" t="s">
        <v>183</v>
      </c>
      <c r="F120" s="42" t="s">
        <v>160</v>
      </c>
      <c r="G120" s="42" t="s">
        <v>183</v>
      </c>
      <c r="H120" s="42" t="s">
        <v>160</v>
      </c>
      <c r="I120" s="45">
        <v>9.3749999999999997E-4</v>
      </c>
      <c r="J120" s="33"/>
      <c r="K120" s="32" t="s">
        <v>275</v>
      </c>
    </row>
    <row r="121" spans="2:11">
      <c r="B121" s="46">
        <v>119</v>
      </c>
      <c r="C121" s="36" t="s">
        <v>274</v>
      </c>
      <c r="D121" s="18" t="s">
        <v>273</v>
      </c>
      <c r="E121" s="42" t="s">
        <v>161</v>
      </c>
      <c r="F121" s="42" t="s">
        <v>160</v>
      </c>
      <c r="G121" s="42" t="s">
        <v>161</v>
      </c>
      <c r="H121" s="42" t="s">
        <v>160</v>
      </c>
      <c r="I121" s="45">
        <v>9.2592592592592585E-4</v>
      </c>
      <c r="J121" s="33"/>
      <c r="K121" s="32" t="s">
        <v>270</v>
      </c>
    </row>
    <row r="122" spans="2:11">
      <c r="B122" s="53">
        <v>120</v>
      </c>
      <c r="C122" s="36" t="s">
        <v>272</v>
      </c>
      <c r="D122" s="18" t="s">
        <v>271</v>
      </c>
      <c r="E122" s="42" t="s">
        <v>161</v>
      </c>
      <c r="F122" s="42" t="s">
        <v>160</v>
      </c>
      <c r="G122" s="42" t="s">
        <v>161</v>
      </c>
      <c r="H122" s="42" t="s">
        <v>160</v>
      </c>
      <c r="I122" s="45">
        <v>9.3750000000000007E-4</v>
      </c>
      <c r="J122" s="33"/>
      <c r="K122" s="32" t="s">
        <v>270</v>
      </c>
    </row>
    <row r="123" spans="2:11">
      <c r="B123" s="46">
        <v>121</v>
      </c>
      <c r="C123" s="36" t="s">
        <v>269</v>
      </c>
      <c r="D123" s="18" t="s">
        <v>268</v>
      </c>
      <c r="E123" s="42" t="s">
        <v>161</v>
      </c>
      <c r="F123" s="42" t="s">
        <v>160</v>
      </c>
      <c r="G123" s="42" t="s">
        <v>161</v>
      </c>
      <c r="H123" s="42" t="s">
        <v>160</v>
      </c>
      <c r="I123" s="45">
        <v>6.5972222222222213E-4</v>
      </c>
      <c r="J123" s="33"/>
      <c r="K123" s="32" t="s">
        <v>265</v>
      </c>
    </row>
    <row r="124" spans="2:11">
      <c r="B124" s="53">
        <v>122</v>
      </c>
      <c r="C124" s="36" t="s">
        <v>267</v>
      </c>
      <c r="D124" s="18" t="s">
        <v>266</v>
      </c>
      <c r="E124" s="42" t="s">
        <v>161</v>
      </c>
      <c r="F124" s="42" t="s">
        <v>160</v>
      </c>
      <c r="G124" s="42" t="s">
        <v>161</v>
      </c>
      <c r="H124" s="42" t="s">
        <v>160</v>
      </c>
      <c r="I124" s="45">
        <v>6.8287037037037025E-4</v>
      </c>
      <c r="J124" s="33"/>
      <c r="K124" s="32" t="s">
        <v>265</v>
      </c>
    </row>
    <row r="125" spans="2:11">
      <c r="B125" s="46">
        <v>123</v>
      </c>
      <c r="C125" s="36" t="s">
        <v>264</v>
      </c>
      <c r="D125" s="18" t="s">
        <v>263</v>
      </c>
      <c r="E125" s="42" t="s">
        <v>183</v>
      </c>
      <c r="F125" s="42" t="s">
        <v>160</v>
      </c>
      <c r="G125" s="42" t="s">
        <v>183</v>
      </c>
      <c r="H125" s="42" t="s">
        <v>160</v>
      </c>
      <c r="I125" s="45">
        <v>1.2731481481481483E-3</v>
      </c>
      <c r="J125" s="33"/>
      <c r="K125" s="32" t="s">
        <v>260</v>
      </c>
    </row>
    <row r="126" spans="2:11">
      <c r="B126" s="53">
        <v>124</v>
      </c>
      <c r="C126" s="36" t="s">
        <v>262</v>
      </c>
      <c r="D126" s="18" t="s">
        <v>261</v>
      </c>
      <c r="E126" s="42" t="s">
        <v>183</v>
      </c>
      <c r="F126" s="42" t="s">
        <v>160</v>
      </c>
      <c r="G126" s="42" t="s">
        <v>183</v>
      </c>
      <c r="H126" s="42" t="s">
        <v>160</v>
      </c>
      <c r="I126" s="45">
        <v>1.3078703703703709E-3</v>
      </c>
      <c r="J126" s="33"/>
      <c r="K126" s="32" t="s">
        <v>260</v>
      </c>
    </row>
    <row r="127" spans="2:11">
      <c r="B127" s="46">
        <v>125</v>
      </c>
      <c r="C127" s="36" t="s">
        <v>259</v>
      </c>
      <c r="D127" s="18" t="s">
        <v>258</v>
      </c>
      <c r="E127" s="42" t="s">
        <v>172</v>
      </c>
      <c r="F127" s="42" t="s">
        <v>160</v>
      </c>
      <c r="G127" s="42" t="s">
        <v>172</v>
      </c>
      <c r="H127" s="42" t="s">
        <v>160</v>
      </c>
      <c r="I127" s="45">
        <v>5.6712962962962956E-4</v>
      </c>
      <c r="J127" s="33"/>
      <c r="K127" s="32" t="s">
        <v>255</v>
      </c>
    </row>
    <row r="128" spans="2:11">
      <c r="B128" s="53">
        <v>126</v>
      </c>
      <c r="C128" s="36" t="s">
        <v>257</v>
      </c>
      <c r="D128" s="18" t="s">
        <v>256</v>
      </c>
      <c r="E128" s="42" t="s">
        <v>172</v>
      </c>
      <c r="F128" s="42" t="s">
        <v>160</v>
      </c>
      <c r="G128" s="42" t="s">
        <v>172</v>
      </c>
      <c r="H128" s="42" t="s">
        <v>160</v>
      </c>
      <c r="I128" s="45">
        <v>6.018518518518519E-4</v>
      </c>
      <c r="J128" s="33"/>
      <c r="K128" s="32" t="s">
        <v>255</v>
      </c>
    </row>
    <row r="129" spans="2:11">
      <c r="B129" s="46">
        <v>127</v>
      </c>
      <c r="C129" s="36" t="s">
        <v>254</v>
      </c>
      <c r="D129" s="18" t="s">
        <v>253</v>
      </c>
      <c r="E129" s="42" t="s">
        <v>161</v>
      </c>
      <c r="F129" s="42" t="s">
        <v>160</v>
      </c>
      <c r="G129" s="42" t="s">
        <v>161</v>
      </c>
      <c r="H129" s="42" t="s">
        <v>160</v>
      </c>
      <c r="I129" s="45">
        <v>4.2824074074074075E-4</v>
      </c>
      <c r="J129" s="33"/>
      <c r="K129" s="32" t="s">
        <v>250</v>
      </c>
    </row>
    <row r="130" spans="2:11">
      <c r="B130" s="53">
        <v>128</v>
      </c>
      <c r="C130" s="36" t="s">
        <v>252</v>
      </c>
      <c r="D130" s="18" t="s">
        <v>251</v>
      </c>
      <c r="E130" s="42" t="s">
        <v>161</v>
      </c>
      <c r="F130" s="42" t="s">
        <v>160</v>
      </c>
      <c r="G130" s="42" t="s">
        <v>161</v>
      </c>
      <c r="H130" s="42" t="s">
        <v>160</v>
      </c>
      <c r="I130" s="45">
        <v>4.3981481481481481E-4</v>
      </c>
      <c r="J130" s="33"/>
      <c r="K130" s="32" t="s">
        <v>250</v>
      </c>
    </row>
    <row r="131" spans="2:11">
      <c r="B131" s="46">
        <v>129</v>
      </c>
      <c r="C131" s="36" t="s">
        <v>249</v>
      </c>
      <c r="D131" s="18" t="s">
        <v>248</v>
      </c>
      <c r="E131" s="42" t="s">
        <v>172</v>
      </c>
      <c r="F131" s="42" t="s">
        <v>160</v>
      </c>
      <c r="G131" s="42" t="s">
        <v>172</v>
      </c>
      <c r="H131" s="42" t="s">
        <v>160</v>
      </c>
      <c r="I131" s="45">
        <v>8.449074074074075E-4</v>
      </c>
      <c r="J131" s="33"/>
      <c r="K131" s="32" t="s">
        <v>245</v>
      </c>
    </row>
    <row r="132" spans="2:11">
      <c r="B132" s="53">
        <v>130</v>
      </c>
      <c r="C132" s="36" t="s">
        <v>247</v>
      </c>
      <c r="D132" s="18" t="s">
        <v>246</v>
      </c>
      <c r="E132" s="42" t="s">
        <v>172</v>
      </c>
      <c r="F132" s="42" t="s">
        <v>160</v>
      </c>
      <c r="G132" s="42" t="s">
        <v>172</v>
      </c>
      <c r="H132" s="42" t="s">
        <v>160</v>
      </c>
      <c r="I132" s="45">
        <v>8.564814814814815E-4</v>
      </c>
      <c r="J132" s="33"/>
      <c r="K132" s="32" t="s">
        <v>245</v>
      </c>
    </row>
    <row r="133" spans="2:11">
      <c r="B133" s="46">
        <v>131</v>
      </c>
      <c r="C133" s="52" t="s">
        <v>244</v>
      </c>
      <c r="D133" s="18" t="s">
        <v>243</v>
      </c>
      <c r="E133" s="42" t="s">
        <v>183</v>
      </c>
      <c r="F133" s="42" t="s">
        <v>240</v>
      </c>
      <c r="G133" s="42" t="s">
        <v>183</v>
      </c>
      <c r="H133" s="42" t="s">
        <v>240</v>
      </c>
      <c r="I133" s="45">
        <v>1.469907407407407E-3</v>
      </c>
      <c r="J133" s="51" t="s">
        <v>235</v>
      </c>
      <c r="K133" s="32" t="s">
        <v>230</v>
      </c>
    </row>
    <row r="134" spans="2:11">
      <c r="B134" s="53">
        <v>132</v>
      </c>
      <c r="C134" s="52" t="s">
        <v>242</v>
      </c>
      <c r="D134" s="18" t="s">
        <v>241</v>
      </c>
      <c r="E134" s="42" t="s">
        <v>183</v>
      </c>
      <c r="F134" s="42" t="s">
        <v>240</v>
      </c>
      <c r="G134" s="42" t="s">
        <v>183</v>
      </c>
      <c r="H134" s="42" t="s">
        <v>240</v>
      </c>
      <c r="I134" s="45">
        <v>1.5046296296296294E-3</v>
      </c>
      <c r="J134" s="51" t="s">
        <v>235</v>
      </c>
      <c r="K134" s="32" t="s">
        <v>230</v>
      </c>
    </row>
    <row r="135" spans="2:11">
      <c r="B135" s="46">
        <v>133</v>
      </c>
      <c r="C135" s="52" t="s">
        <v>239</v>
      </c>
      <c r="D135" s="18" t="s">
        <v>238</v>
      </c>
      <c r="E135" s="42" t="s">
        <v>183</v>
      </c>
      <c r="F135" s="42" t="s">
        <v>160</v>
      </c>
      <c r="G135" s="42" t="s">
        <v>183</v>
      </c>
      <c r="H135" s="42" t="s">
        <v>160</v>
      </c>
      <c r="I135" s="45">
        <v>1.8865740740740742E-3</v>
      </c>
      <c r="J135" s="51" t="s">
        <v>235</v>
      </c>
      <c r="K135" s="32" t="s">
        <v>230</v>
      </c>
    </row>
    <row r="136" spans="2:11">
      <c r="B136" s="53">
        <v>134</v>
      </c>
      <c r="C136" s="52" t="s">
        <v>237</v>
      </c>
      <c r="D136" s="18" t="s">
        <v>236</v>
      </c>
      <c r="E136" s="42" t="s">
        <v>183</v>
      </c>
      <c r="F136" s="42" t="s">
        <v>160</v>
      </c>
      <c r="G136" s="42" t="s">
        <v>183</v>
      </c>
      <c r="H136" s="42" t="s">
        <v>160</v>
      </c>
      <c r="I136" s="45">
        <v>1.9328703703703704E-3</v>
      </c>
      <c r="J136" s="51" t="s">
        <v>235</v>
      </c>
      <c r="K136" s="32" t="s">
        <v>230</v>
      </c>
    </row>
    <row r="137" spans="2:11">
      <c r="B137" s="46">
        <v>135</v>
      </c>
      <c r="C137" s="36" t="s">
        <v>234</v>
      </c>
      <c r="D137" s="18" t="s">
        <v>233</v>
      </c>
      <c r="E137" s="42" t="s">
        <v>172</v>
      </c>
      <c r="F137" s="42" t="s">
        <v>160</v>
      </c>
      <c r="G137" s="42" t="s">
        <v>172</v>
      </c>
      <c r="H137" s="42" t="s">
        <v>160</v>
      </c>
      <c r="I137" s="45">
        <v>7.9861111111111105E-4</v>
      </c>
      <c r="J137" s="33"/>
      <c r="K137" s="32" t="s">
        <v>230</v>
      </c>
    </row>
    <row r="138" spans="2:11">
      <c r="B138" s="46">
        <v>136</v>
      </c>
      <c r="C138" s="36" t="s">
        <v>232</v>
      </c>
      <c r="D138" s="18" t="s">
        <v>231</v>
      </c>
      <c r="E138" s="42" t="s">
        <v>172</v>
      </c>
      <c r="F138" s="42" t="s">
        <v>160</v>
      </c>
      <c r="G138" s="42" t="s">
        <v>172</v>
      </c>
      <c r="H138" s="42" t="s">
        <v>160</v>
      </c>
      <c r="I138" s="45">
        <v>8.2175925925925917E-4</v>
      </c>
      <c r="J138" s="33"/>
      <c r="K138" s="32" t="s">
        <v>230</v>
      </c>
    </row>
    <row r="139" spans="2:11">
      <c r="B139" s="46">
        <v>137</v>
      </c>
      <c r="C139" s="36" t="s">
        <v>229</v>
      </c>
      <c r="D139" s="18" t="s">
        <v>228</v>
      </c>
      <c r="E139" s="42" t="s">
        <v>172</v>
      </c>
      <c r="F139" s="42" t="s">
        <v>160</v>
      </c>
      <c r="G139" s="42" t="s">
        <v>172</v>
      </c>
      <c r="H139" s="42" t="s">
        <v>160</v>
      </c>
      <c r="I139" s="45">
        <v>7.6388888888888893E-4</v>
      </c>
      <c r="J139" s="33"/>
      <c r="K139" s="32" t="s">
        <v>225</v>
      </c>
    </row>
    <row r="140" spans="2:11">
      <c r="B140" s="46">
        <v>138</v>
      </c>
      <c r="C140" s="36" t="s">
        <v>227</v>
      </c>
      <c r="D140" s="18" t="s">
        <v>226</v>
      </c>
      <c r="E140" s="42" t="s">
        <v>172</v>
      </c>
      <c r="F140" s="42" t="s">
        <v>160</v>
      </c>
      <c r="G140" s="42" t="s">
        <v>172</v>
      </c>
      <c r="H140" s="42" t="s">
        <v>160</v>
      </c>
      <c r="I140" s="45">
        <v>7.7546296296296304E-4</v>
      </c>
      <c r="J140" s="33"/>
      <c r="K140" s="32" t="s">
        <v>225</v>
      </c>
    </row>
    <row r="141" spans="2:11">
      <c r="B141" s="46">
        <v>139</v>
      </c>
      <c r="C141" s="36" t="s">
        <v>224</v>
      </c>
      <c r="D141" s="18" t="s">
        <v>223</v>
      </c>
      <c r="E141" s="42" t="s">
        <v>183</v>
      </c>
      <c r="F141" s="42" t="s">
        <v>160</v>
      </c>
      <c r="G141" s="42" t="s">
        <v>183</v>
      </c>
      <c r="H141" s="42" t="s">
        <v>160</v>
      </c>
      <c r="I141" s="45">
        <v>1.215277777777778E-3</v>
      </c>
      <c r="J141" s="33"/>
      <c r="K141" s="32" t="s">
        <v>220</v>
      </c>
    </row>
    <row r="142" spans="2:11">
      <c r="B142" s="46">
        <v>140</v>
      </c>
      <c r="C142" s="36" t="s">
        <v>222</v>
      </c>
      <c r="D142" s="18" t="s">
        <v>221</v>
      </c>
      <c r="E142" s="42" t="s">
        <v>183</v>
      </c>
      <c r="F142" s="42" t="s">
        <v>160</v>
      </c>
      <c r="G142" s="42" t="s">
        <v>183</v>
      </c>
      <c r="H142" s="42" t="s">
        <v>160</v>
      </c>
      <c r="I142" s="45">
        <v>1.238425925925926E-3</v>
      </c>
      <c r="J142" s="33"/>
      <c r="K142" s="32" t="s">
        <v>220</v>
      </c>
    </row>
    <row r="143" spans="2:11">
      <c r="B143" s="49">
        <v>141</v>
      </c>
      <c r="C143" s="36" t="s">
        <v>219</v>
      </c>
      <c r="D143" s="18" t="s">
        <v>218</v>
      </c>
      <c r="E143" s="48" t="s">
        <v>183</v>
      </c>
      <c r="F143" s="48" t="s">
        <v>160</v>
      </c>
      <c r="G143" s="48" t="s">
        <v>183</v>
      </c>
      <c r="H143" s="48" t="s">
        <v>160</v>
      </c>
      <c r="I143" s="47">
        <v>9.7222222222222209E-4</v>
      </c>
      <c r="J143" s="33"/>
      <c r="K143" s="32" t="s">
        <v>217</v>
      </c>
    </row>
    <row r="144" spans="2:11">
      <c r="B144" s="37">
        <v>142</v>
      </c>
      <c r="C144" s="36" t="s">
        <v>216</v>
      </c>
      <c r="D144" s="18" t="s">
        <v>215</v>
      </c>
      <c r="E144" s="48" t="s">
        <v>183</v>
      </c>
      <c r="F144" s="48" t="s">
        <v>160</v>
      </c>
      <c r="G144" s="48" t="s">
        <v>183</v>
      </c>
      <c r="H144" s="48" t="s">
        <v>160</v>
      </c>
      <c r="I144" s="47">
        <v>9.9537037037037042E-4</v>
      </c>
      <c r="J144" s="33"/>
      <c r="K144" s="32" t="s">
        <v>214</v>
      </c>
    </row>
    <row r="145" spans="2:11">
      <c r="B145" s="49">
        <v>143</v>
      </c>
      <c r="C145" s="36" t="s">
        <v>213</v>
      </c>
      <c r="D145" s="18" t="s">
        <v>212</v>
      </c>
      <c r="E145" s="48" t="s">
        <v>161</v>
      </c>
      <c r="F145" s="48" t="s">
        <v>160</v>
      </c>
      <c r="G145" s="48" t="s">
        <v>161</v>
      </c>
      <c r="H145" s="48" t="s">
        <v>160</v>
      </c>
      <c r="I145" s="50">
        <v>6.2500000000000001E-4</v>
      </c>
      <c r="J145" s="33"/>
      <c r="K145" s="32" t="s">
        <v>209</v>
      </c>
    </row>
    <row r="146" spans="2:11">
      <c r="B146" s="37">
        <v>144</v>
      </c>
      <c r="C146" s="36" t="s">
        <v>211</v>
      </c>
      <c r="D146" s="18" t="s">
        <v>210</v>
      </c>
      <c r="E146" s="48" t="s">
        <v>161</v>
      </c>
      <c r="F146" s="48" t="s">
        <v>160</v>
      </c>
      <c r="G146" s="48" t="s">
        <v>161</v>
      </c>
      <c r="H146" s="48" t="s">
        <v>160</v>
      </c>
      <c r="I146" s="50">
        <v>6.2500000000000001E-4</v>
      </c>
      <c r="J146" s="33"/>
      <c r="K146" s="32" t="s">
        <v>209</v>
      </c>
    </row>
    <row r="147" spans="2:11">
      <c r="B147" s="49">
        <v>145</v>
      </c>
      <c r="C147" s="36" t="s">
        <v>208</v>
      </c>
      <c r="D147" s="18" t="s">
        <v>207</v>
      </c>
      <c r="E147" s="48" t="s">
        <v>183</v>
      </c>
      <c r="F147" s="48" t="s">
        <v>160</v>
      </c>
      <c r="G147" s="48" t="s">
        <v>183</v>
      </c>
      <c r="H147" s="48" t="s">
        <v>160</v>
      </c>
      <c r="I147" s="47">
        <v>7.175925925925927E-4</v>
      </c>
      <c r="J147" s="33"/>
      <c r="K147" s="32" t="s">
        <v>204</v>
      </c>
    </row>
    <row r="148" spans="2:11">
      <c r="B148" s="37">
        <v>146</v>
      </c>
      <c r="C148" s="36" t="s">
        <v>206</v>
      </c>
      <c r="D148" s="18" t="s">
        <v>205</v>
      </c>
      <c r="E148" s="48" t="s">
        <v>183</v>
      </c>
      <c r="F148" s="48" t="s">
        <v>160</v>
      </c>
      <c r="G148" s="48" t="s">
        <v>183</v>
      </c>
      <c r="H148" s="48" t="s">
        <v>160</v>
      </c>
      <c r="I148" s="47">
        <v>7.407407407407407E-4</v>
      </c>
      <c r="J148" s="33"/>
      <c r="K148" s="32" t="s">
        <v>204</v>
      </c>
    </row>
    <row r="149" spans="2:11">
      <c r="B149" s="49">
        <v>147</v>
      </c>
      <c r="C149" s="36" t="s">
        <v>203</v>
      </c>
      <c r="D149" s="18" t="s">
        <v>202</v>
      </c>
      <c r="E149" s="48" t="s">
        <v>161</v>
      </c>
      <c r="F149" s="48" t="s">
        <v>160</v>
      </c>
      <c r="G149" s="48" t="s">
        <v>161</v>
      </c>
      <c r="H149" s="48" t="s">
        <v>160</v>
      </c>
      <c r="I149" s="47">
        <v>6.9444444444444447E-4</v>
      </c>
      <c r="J149" s="33"/>
      <c r="K149" s="32" t="s">
        <v>199</v>
      </c>
    </row>
    <row r="150" spans="2:11">
      <c r="B150" s="37">
        <v>148</v>
      </c>
      <c r="C150" s="36" t="s">
        <v>201</v>
      </c>
      <c r="D150" s="18" t="s">
        <v>200</v>
      </c>
      <c r="E150" s="48" t="s">
        <v>161</v>
      </c>
      <c r="F150" s="48" t="s">
        <v>160</v>
      </c>
      <c r="G150" s="48" t="s">
        <v>161</v>
      </c>
      <c r="H150" s="48" t="s">
        <v>160</v>
      </c>
      <c r="I150" s="47">
        <v>7.5231481481481471E-4</v>
      </c>
      <c r="J150" s="33"/>
      <c r="K150" s="32" t="s">
        <v>199</v>
      </c>
    </row>
    <row r="151" spans="2:11">
      <c r="B151" s="49">
        <v>149</v>
      </c>
      <c r="C151" s="36" t="s">
        <v>198</v>
      </c>
      <c r="D151" s="18" t="s">
        <v>197</v>
      </c>
      <c r="E151" s="48" t="s">
        <v>46</v>
      </c>
      <c r="F151" s="48" t="s">
        <v>160</v>
      </c>
      <c r="G151" s="48" t="s">
        <v>46</v>
      </c>
      <c r="H151" s="48" t="s">
        <v>160</v>
      </c>
      <c r="I151" s="47">
        <v>6.2500000000000001E-4</v>
      </c>
      <c r="J151" s="33"/>
      <c r="K151" s="32" t="s">
        <v>194</v>
      </c>
    </row>
    <row r="152" spans="2:11">
      <c r="B152" s="37">
        <v>150</v>
      </c>
      <c r="C152" s="36" t="s">
        <v>196</v>
      </c>
      <c r="D152" s="18" t="s">
        <v>195</v>
      </c>
      <c r="E152" s="48" t="s">
        <v>46</v>
      </c>
      <c r="F152" s="48" t="s">
        <v>160</v>
      </c>
      <c r="G152" s="48" t="s">
        <v>46</v>
      </c>
      <c r="H152" s="48" t="s">
        <v>160</v>
      </c>
      <c r="I152" s="47">
        <v>6.4814814814814813E-4</v>
      </c>
      <c r="J152" s="33"/>
      <c r="K152" s="32" t="s">
        <v>194</v>
      </c>
    </row>
    <row r="153" spans="2:11">
      <c r="B153" s="49">
        <v>151</v>
      </c>
      <c r="C153" s="36" t="s">
        <v>193</v>
      </c>
      <c r="D153" s="18" t="s">
        <v>192</v>
      </c>
      <c r="E153" s="48" t="s">
        <v>183</v>
      </c>
      <c r="F153" s="48" t="s">
        <v>160</v>
      </c>
      <c r="G153" s="48" t="s">
        <v>183</v>
      </c>
      <c r="H153" s="48" t="s">
        <v>160</v>
      </c>
      <c r="I153" s="47">
        <v>9.2592592592592585E-4</v>
      </c>
      <c r="J153" s="33"/>
      <c r="K153" s="32" t="s">
        <v>189</v>
      </c>
    </row>
    <row r="154" spans="2:11">
      <c r="B154" s="37">
        <v>152</v>
      </c>
      <c r="C154" s="36" t="s">
        <v>191</v>
      </c>
      <c r="D154" s="18" t="s">
        <v>190</v>
      </c>
      <c r="E154" s="48" t="s">
        <v>183</v>
      </c>
      <c r="F154" s="48" t="s">
        <v>160</v>
      </c>
      <c r="G154" s="48" t="s">
        <v>183</v>
      </c>
      <c r="H154" s="48" t="s">
        <v>160</v>
      </c>
      <c r="I154" s="47">
        <v>9.3749999999999997E-4</v>
      </c>
      <c r="J154" s="33"/>
      <c r="K154" s="32" t="s">
        <v>189</v>
      </c>
    </row>
    <row r="155" spans="2:11">
      <c r="B155" s="49">
        <v>153</v>
      </c>
      <c r="C155" s="36" t="s">
        <v>188</v>
      </c>
      <c r="D155" s="18" t="s">
        <v>187</v>
      </c>
      <c r="E155" s="48" t="s">
        <v>183</v>
      </c>
      <c r="F155" s="48" t="s">
        <v>160</v>
      </c>
      <c r="G155" s="48" t="s">
        <v>183</v>
      </c>
      <c r="H155" s="48" t="s">
        <v>160</v>
      </c>
      <c r="I155" s="50">
        <v>7.175925925925927E-4</v>
      </c>
      <c r="J155" s="33"/>
      <c r="K155" s="32" t="s">
        <v>186</v>
      </c>
    </row>
    <row r="156" spans="2:11">
      <c r="B156" s="37">
        <v>154</v>
      </c>
      <c r="C156" s="36" t="s">
        <v>185</v>
      </c>
      <c r="D156" s="18" t="s">
        <v>184</v>
      </c>
      <c r="E156" s="48" t="s">
        <v>183</v>
      </c>
      <c r="F156" s="48" t="s">
        <v>160</v>
      </c>
      <c r="G156" s="48" t="s">
        <v>183</v>
      </c>
      <c r="H156" s="48" t="s">
        <v>160</v>
      </c>
      <c r="I156" s="50">
        <v>7.5231481481481471E-4</v>
      </c>
      <c r="J156" s="33"/>
      <c r="K156" s="32" t="s">
        <v>182</v>
      </c>
    </row>
    <row r="157" spans="2:11">
      <c r="B157" s="49">
        <v>155</v>
      </c>
      <c r="C157" s="36" t="s">
        <v>181</v>
      </c>
      <c r="D157" s="18" t="s">
        <v>180</v>
      </c>
      <c r="E157" s="48" t="s">
        <v>172</v>
      </c>
      <c r="F157" s="48" t="s">
        <v>160</v>
      </c>
      <c r="G157" s="48" t="s">
        <v>172</v>
      </c>
      <c r="H157" s="48" t="s">
        <v>160</v>
      </c>
      <c r="I157" s="47">
        <v>6.134259259259259E-4</v>
      </c>
      <c r="J157" s="33"/>
      <c r="K157" s="32" t="s">
        <v>177</v>
      </c>
    </row>
    <row r="158" spans="2:11">
      <c r="B158" s="37">
        <v>156</v>
      </c>
      <c r="C158" s="36" t="s">
        <v>179</v>
      </c>
      <c r="D158" s="18" t="s">
        <v>178</v>
      </c>
      <c r="E158" s="48" t="s">
        <v>172</v>
      </c>
      <c r="F158" s="48" t="s">
        <v>160</v>
      </c>
      <c r="G158" s="48" t="s">
        <v>172</v>
      </c>
      <c r="H158" s="48" t="s">
        <v>160</v>
      </c>
      <c r="I158" s="47">
        <v>6.3657407407407402E-4</v>
      </c>
      <c r="J158" s="33"/>
      <c r="K158" s="32" t="s">
        <v>177</v>
      </c>
    </row>
    <row r="159" spans="2:11">
      <c r="B159" s="49">
        <v>157</v>
      </c>
      <c r="C159" s="36" t="s">
        <v>176</v>
      </c>
      <c r="D159" s="18" t="s">
        <v>175</v>
      </c>
      <c r="E159" s="48" t="s">
        <v>172</v>
      </c>
      <c r="F159" s="48" t="s">
        <v>160</v>
      </c>
      <c r="G159" s="48" t="s">
        <v>172</v>
      </c>
      <c r="H159" s="48" t="s">
        <v>160</v>
      </c>
      <c r="I159" s="47">
        <v>7.9861111111111105E-4</v>
      </c>
      <c r="J159" s="33"/>
      <c r="K159" s="32" t="s">
        <v>171</v>
      </c>
    </row>
    <row r="160" spans="2:11">
      <c r="B160" s="37">
        <v>158</v>
      </c>
      <c r="C160" s="36" t="s">
        <v>174</v>
      </c>
      <c r="D160" s="18" t="s">
        <v>173</v>
      </c>
      <c r="E160" s="48" t="s">
        <v>172</v>
      </c>
      <c r="F160" s="48" t="s">
        <v>160</v>
      </c>
      <c r="G160" s="48" t="s">
        <v>172</v>
      </c>
      <c r="H160" s="48" t="s">
        <v>160</v>
      </c>
      <c r="I160" s="47">
        <v>8.2175925925925917E-4</v>
      </c>
      <c r="J160" s="33"/>
      <c r="K160" s="32" t="s">
        <v>171</v>
      </c>
    </row>
    <row r="161" spans="2:11">
      <c r="B161" s="46">
        <v>159</v>
      </c>
      <c r="C161" s="36" t="s">
        <v>170</v>
      </c>
      <c r="D161" s="18" t="s">
        <v>169</v>
      </c>
      <c r="E161" s="42" t="s">
        <v>161</v>
      </c>
      <c r="F161" s="42" t="s">
        <v>160</v>
      </c>
      <c r="G161" s="42" t="s">
        <v>161</v>
      </c>
      <c r="H161" s="42" t="s">
        <v>160</v>
      </c>
      <c r="I161" s="45">
        <v>1.3194444444444443E-3</v>
      </c>
      <c r="J161" s="33"/>
      <c r="K161" s="32" t="s">
        <v>166</v>
      </c>
    </row>
    <row r="162" spans="2:11">
      <c r="B162" s="38">
        <v>160</v>
      </c>
      <c r="C162" s="36" t="s">
        <v>168</v>
      </c>
      <c r="D162" s="18" t="s">
        <v>167</v>
      </c>
      <c r="E162" s="42" t="s">
        <v>161</v>
      </c>
      <c r="F162" s="41" t="s">
        <v>160</v>
      </c>
      <c r="G162" s="41" t="s">
        <v>161</v>
      </c>
      <c r="H162" s="41" t="s">
        <v>160</v>
      </c>
      <c r="I162" s="44">
        <v>1.3657407407407409E-3</v>
      </c>
      <c r="J162" s="43"/>
      <c r="K162" s="32" t="s">
        <v>166</v>
      </c>
    </row>
    <row r="163" spans="2:11">
      <c r="B163" s="38">
        <v>161</v>
      </c>
      <c r="C163" s="36" t="s">
        <v>165</v>
      </c>
      <c r="D163" s="18" t="s">
        <v>164</v>
      </c>
      <c r="E163" s="42" t="s">
        <v>161</v>
      </c>
      <c r="F163" s="41" t="s">
        <v>160</v>
      </c>
      <c r="G163" s="41" t="s">
        <v>161</v>
      </c>
      <c r="H163" s="41" t="s">
        <v>160</v>
      </c>
      <c r="I163" s="34">
        <v>1.2268518518518518E-3</v>
      </c>
      <c r="J163" s="33" t="s">
        <v>125</v>
      </c>
      <c r="K163" s="32" t="s">
        <v>159</v>
      </c>
    </row>
    <row r="164" spans="2:11">
      <c r="B164" s="38">
        <v>162</v>
      </c>
      <c r="C164" s="36" t="s">
        <v>163</v>
      </c>
      <c r="D164" s="18" t="s">
        <v>162</v>
      </c>
      <c r="E164" s="42" t="s">
        <v>161</v>
      </c>
      <c r="F164" s="41" t="s">
        <v>160</v>
      </c>
      <c r="G164" s="41" t="s">
        <v>161</v>
      </c>
      <c r="H164" s="41" t="s">
        <v>160</v>
      </c>
      <c r="I164" s="34">
        <v>1.5162037037037036E-3</v>
      </c>
      <c r="J164" s="33" t="s">
        <v>125</v>
      </c>
      <c r="K164" s="32" t="s">
        <v>159</v>
      </c>
    </row>
    <row r="165" spans="2:11">
      <c r="B165" s="38">
        <v>163</v>
      </c>
      <c r="C165" s="36" t="s">
        <v>158</v>
      </c>
      <c r="D165" s="18" t="s">
        <v>157</v>
      </c>
      <c r="E165" s="35"/>
      <c r="F165" s="35"/>
      <c r="G165" s="35"/>
      <c r="H165" s="35"/>
      <c r="I165" s="34">
        <v>6.2500000000000001E-4</v>
      </c>
      <c r="J165" s="33"/>
      <c r="K165" s="32" t="s">
        <v>154</v>
      </c>
    </row>
    <row r="166" spans="2:11">
      <c r="B166" s="38">
        <v>164</v>
      </c>
      <c r="C166" s="36" t="s">
        <v>156</v>
      </c>
      <c r="D166" s="18" t="s">
        <v>155</v>
      </c>
      <c r="E166" s="35"/>
      <c r="F166" s="35"/>
      <c r="G166" s="35"/>
      <c r="H166" s="35"/>
      <c r="I166" s="34">
        <v>7.291666666666667E-4</v>
      </c>
      <c r="J166" s="33"/>
      <c r="K166" s="32" t="s">
        <v>154</v>
      </c>
    </row>
    <row r="167" spans="2:11">
      <c r="B167" s="38">
        <v>165</v>
      </c>
      <c r="C167" s="36" t="s">
        <v>153</v>
      </c>
      <c r="D167" s="18" t="s">
        <v>152</v>
      </c>
      <c r="E167" s="35" t="s">
        <v>150</v>
      </c>
      <c r="F167" s="35" t="s">
        <v>149</v>
      </c>
      <c r="G167" s="35" t="s">
        <v>150</v>
      </c>
      <c r="H167" s="35" t="s">
        <v>149</v>
      </c>
      <c r="I167" s="34">
        <v>1.3657407407407409E-3</v>
      </c>
      <c r="J167" s="33" t="s">
        <v>125</v>
      </c>
      <c r="K167" s="32" t="s">
        <v>148</v>
      </c>
    </row>
    <row r="168" spans="2:11">
      <c r="B168" s="38">
        <v>166</v>
      </c>
      <c r="C168" s="36" t="s">
        <v>151</v>
      </c>
      <c r="D168" s="18" t="s">
        <v>1351</v>
      </c>
      <c r="E168" s="35" t="s">
        <v>150</v>
      </c>
      <c r="F168" s="35" t="s">
        <v>149</v>
      </c>
      <c r="G168" s="35" t="s">
        <v>150</v>
      </c>
      <c r="H168" s="35" t="s">
        <v>149</v>
      </c>
      <c r="I168" s="34">
        <v>1.4004629629629629E-3</v>
      </c>
      <c r="J168" s="33" t="s">
        <v>125</v>
      </c>
      <c r="K168" s="32" t="s">
        <v>148</v>
      </c>
    </row>
    <row r="169" spans="2:11">
      <c r="B169" s="38">
        <v>167</v>
      </c>
      <c r="C169" s="36" t="s">
        <v>147</v>
      </c>
      <c r="D169" s="18" t="s">
        <v>146</v>
      </c>
      <c r="E169" s="35" t="s">
        <v>127</v>
      </c>
      <c r="F169" s="35" t="s">
        <v>126</v>
      </c>
      <c r="G169" s="35" t="s">
        <v>127</v>
      </c>
      <c r="H169" s="35" t="s">
        <v>126</v>
      </c>
      <c r="I169" s="34">
        <v>1.1921296296296296E-3</v>
      </c>
      <c r="J169" s="33" t="s">
        <v>125</v>
      </c>
      <c r="K169" s="32" t="s">
        <v>143</v>
      </c>
    </row>
    <row r="170" spans="2:11">
      <c r="B170" s="38">
        <v>168</v>
      </c>
      <c r="C170" s="36" t="s">
        <v>145</v>
      </c>
      <c r="D170" s="18" t="s">
        <v>144</v>
      </c>
      <c r="E170" s="35" t="s">
        <v>127</v>
      </c>
      <c r="F170" s="35" t="s">
        <v>126</v>
      </c>
      <c r="G170" s="35" t="s">
        <v>127</v>
      </c>
      <c r="H170" s="35" t="s">
        <v>126</v>
      </c>
      <c r="I170" s="34">
        <v>1.3773148148148147E-3</v>
      </c>
      <c r="J170" s="33" t="s">
        <v>125</v>
      </c>
      <c r="K170" s="32" t="s">
        <v>143</v>
      </c>
    </row>
    <row r="171" spans="2:11">
      <c r="B171" s="38">
        <v>169</v>
      </c>
      <c r="C171" s="36" t="s">
        <v>142</v>
      </c>
      <c r="D171" s="18" t="s">
        <v>141</v>
      </c>
      <c r="E171" s="35" t="s">
        <v>127</v>
      </c>
      <c r="F171" s="35" t="s">
        <v>126</v>
      </c>
      <c r="G171" s="35" t="s">
        <v>127</v>
      </c>
      <c r="H171" s="35" t="s">
        <v>126</v>
      </c>
      <c r="I171" s="34">
        <v>1.1458333333333333E-3</v>
      </c>
      <c r="J171" s="33" t="s">
        <v>125</v>
      </c>
      <c r="K171" s="32" t="s">
        <v>140</v>
      </c>
    </row>
    <row r="172" spans="2:11">
      <c r="B172" s="38">
        <v>170</v>
      </c>
      <c r="C172" s="36" t="s">
        <v>139</v>
      </c>
      <c r="D172" s="18" t="s">
        <v>138</v>
      </c>
      <c r="E172" s="35" t="s">
        <v>127</v>
      </c>
      <c r="F172" s="35" t="s">
        <v>126</v>
      </c>
      <c r="G172" s="35" t="s">
        <v>127</v>
      </c>
      <c r="H172" s="35" t="s">
        <v>126</v>
      </c>
      <c r="I172" s="34">
        <v>1.3425925925925925E-3</v>
      </c>
      <c r="J172" s="33" t="s">
        <v>125</v>
      </c>
      <c r="K172" s="32" t="s">
        <v>137</v>
      </c>
    </row>
    <row r="173" spans="2:11">
      <c r="B173" s="38">
        <v>171</v>
      </c>
      <c r="C173" s="36" t="s">
        <v>136</v>
      </c>
      <c r="D173" s="18" t="s">
        <v>2200</v>
      </c>
      <c r="E173" s="35" t="s">
        <v>127</v>
      </c>
      <c r="F173" s="35" t="s">
        <v>126</v>
      </c>
      <c r="G173" s="35" t="s">
        <v>127</v>
      </c>
      <c r="H173" s="35" t="s">
        <v>126</v>
      </c>
      <c r="I173" s="34">
        <v>1.5393518518518519E-3</v>
      </c>
      <c r="J173" s="33" t="s">
        <v>125</v>
      </c>
      <c r="K173" s="32" t="s">
        <v>132</v>
      </c>
    </row>
    <row r="174" spans="2:11">
      <c r="B174" s="38">
        <v>172</v>
      </c>
      <c r="C174" s="36" t="s">
        <v>134</v>
      </c>
      <c r="D174" s="18" t="s">
        <v>133</v>
      </c>
      <c r="E174" s="35" t="s">
        <v>127</v>
      </c>
      <c r="F174" s="35" t="s">
        <v>126</v>
      </c>
      <c r="G174" s="35" t="s">
        <v>127</v>
      </c>
      <c r="H174" s="35" t="s">
        <v>126</v>
      </c>
      <c r="I174" s="34">
        <v>1.7939814814814815E-3</v>
      </c>
      <c r="J174" s="33" t="s">
        <v>125</v>
      </c>
      <c r="K174" s="32" t="s">
        <v>132</v>
      </c>
    </row>
    <row r="175" spans="2:11">
      <c r="B175" s="38">
        <v>173</v>
      </c>
      <c r="C175" s="36" t="s">
        <v>131</v>
      </c>
      <c r="D175" s="18" t="s">
        <v>130</v>
      </c>
      <c r="E175" s="35" t="s">
        <v>127</v>
      </c>
      <c r="F175" s="35" t="s">
        <v>126</v>
      </c>
      <c r="G175" s="35" t="s">
        <v>127</v>
      </c>
      <c r="H175" s="35" t="s">
        <v>126</v>
      </c>
      <c r="I175" s="34">
        <v>1.2268518518518518E-3</v>
      </c>
      <c r="J175" s="33" t="s">
        <v>125</v>
      </c>
      <c r="K175" s="32" t="s">
        <v>124</v>
      </c>
    </row>
    <row r="176" spans="2:11">
      <c r="B176" s="38">
        <v>174</v>
      </c>
      <c r="C176" s="36" t="s">
        <v>129</v>
      </c>
      <c r="D176" s="18" t="s">
        <v>128</v>
      </c>
      <c r="E176" s="35" t="s">
        <v>127</v>
      </c>
      <c r="F176" s="35" t="s">
        <v>126</v>
      </c>
      <c r="G176" s="35" t="s">
        <v>127</v>
      </c>
      <c r="H176" s="35" t="s">
        <v>126</v>
      </c>
      <c r="I176" s="34">
        <v>1.4351851851851854E-3</v>
      </c>
      <c r="J176" s="33" t="s">
        <v>125</v>
      </c>
      <c r="K176" s="32" t="s">
        <v>124</v>
      </c>
    </row>
    <row r="177" spans="2:11">
      <c r="B177" s="38">
        <v>175</v>
      </c>
      <c r="C177" s="36" t="s">
        <v>123</v>
      </c>
      <c r="D177" s="18" t="s">
        <v>122</v>
      </c>
      <c r="E177" s="35"/>
      <c r="F177" s="35"/>
      <c r="G177" s="35"/>
      <c r="H177" s="35"/>
      <c r="I177" s="34">
        <v>7.6388888888888893E-4</v>
      </c>
      <c r="J177" s="33"/>
      <c r="K177" s="32" t="s">
        <v>119</v>
      </c>
    </row>
    <row r="178" spans="2:11">
      <c r="B178" s="38">
        <v>176</v>
      </c>
      <c r="C178" s="36" t="s">
        <v>121</v>
      </c>
      <c r="D178" s="18" t="s">
        <v>120</v>
      </c>
      <c r="E178" s="35"/>
      <c r="F178" s="35"/>
      <c r="G178" s="35"/>
      <c r="H178" s="35"/>
      <c r="I178" s="34">
        <v>8.7962962962962962E-4</v>
      </c>
      <c r="J178" s="33"/>
      <c r="K178" s="32" t="s">
        <v>119</v>
      </c>
    </row>
    <row r="179" spans="2:11">
      <c r="B179" s="38">
        <v>177</v>
      </c>
      <c r="C179" s="36" t="s">
        <v>118</v>
      </c>
      <c r="D179" s="18" t="s">
        <v>117</v>
      </c>
      <c r="E179" s="35"/>
      <c r="F179" s="35"/>
      <c r="G179" s="35"/>
      <c r="H179" s="35"/>
      <c r="I179" s="34">
        <v>7.5231481481481471E-4</v>
      </c>
      <c r="J179" s="33"/>
      <c r="K179" s="32" t="s">
        <v>116</v>
      </c>
    </row>
    <row r="180" spans="2:11">
      <c r="B180" s="38">
        <v>178</v>
      </c>
      <c r="C180" s="36" t="s">
        <v>115</v>
      </c>
      <c r="D180" s="18" t="s">
        <v>114</v>
      </c>
      <c r="E180" s="35"/>
      <c r="F180" s="35"/>
      <c r="G180" s="35"/>
      <c r="H180" s="35"/>
      <c r="I180" s="34">
        <v>9.4907407407407408E-4</v>
      </c>
      <c r="J180" s="33"/>
      <c r="K180" s="32" t="s">
        <v>113</v>
      </c>
    </row>
    <row r="181" spans="2:11">
      <c r="B181" s="38">
        <v>179</v>
      </c>
      <c r="C181" s="36" t="s">
        <v>112</v>
      </c>
      <c r="D181" s="18" t="s">
        <v>111</v>
      </c>
      <c r="E181" s="35"/>
      <c r="F181" s="35"/>
      <c r="G181" s="35"/>
      <c r="H181" s="35"/>
      <c r="I181" s="34">
        <v>6.9444444444444447E-4</v>
      </c>
      <c r="J181" s="33"/>
      <c r="K181" s="32" t="s">
        <v>108</v>
      </c>
    </row>
    <row r="182" spans="2:11">
      <c r="B182" s="38">
        <v>180</v>
      </c>
      <c r="C182" s="36" t="s">
        <v>110</v>
      </c>
      <c r="D182" s="18" t="s">
        <v>109</v>
      </c>
      <c r="E182" s="35"/>
      <c r="F182" s="35"/>
      <c r="G182" s="35"/>
      <c r="H182" s="35"/>
      <c r="I182" s="34">
        <v>7.6388888888888893E-4</v>
      </c>
      <c r="J182" s="33"/>
      <c r="K182" s="32" t="s">
        <v>108</v>
      </c>
    </row>
    <row r="183" spans="2:11">
      <c r="B183" s="38">
        <v>181</v>
      </c>
      <c r="C183" s="36" t="s">
        <v>107</v>
      </c>
      <c r="D183" s="18" t="s">
        <v>106</v>
      </c>
      <c r="E183" s="35"/>
      <c r="F183" s="35"/>
      <c r="G183" s="35"/>
      <c r="H183" s="35"/>
      <c r="I183" s="34">
        <v>6.8287037037037025E-4</v>
      </c>
      <c r="J183" s="33"/>
      <c r="K183" s="32" t="s">
        <v>103</v>
      </c>
    </row>
    <row r="184" spans="2:11">
      <c r="B184" s="38">
        <v>182</v>
      </c>
      <c r="C184" s="36" t="s">
        <v>105</v>
      </c>
      <c r="D184" s="18" t="s">
        <v>104</v>
      </c>
      <c r="E184" s="35"/>
      <c r="F184" s="35"/>
      <c r="G184" s="35"/>
      <c r="H184" s="35"/>
      <c r="I184" s="34">
        <v>7.407407407407407E-4</v>
      </c>
      <c r="J184" s="33"/>
      <c r="K184" s="32" t="s">
        <v>103</v>
      </c>
    </row>
    <row r="185" spans="2:11">
      <c r="B185" s="38">
        <v>183</v>
      </c>
      <c r="C185" s="36" t="s">
        <v>102</v>
      </c>
      <c r="D185" s="18" t="s">
        <v>101</v>
      </c>
      <c r="E185" s="35"/>
      <c r="F185" s="35"/>
      <c r="G185" s="35"/>
      <c r="H185" s="35"/>
      <c r="I185" s="34">
        <v>5.7870370370370378E-4</v>
      </c>
      <c r="J185" s="33"/>
      <c r="K185" s="32" t="s">
        <v>98</v>
      </c>
    </row>
    <row r="186" spans="2:11">
      <c r="B186" s="38">
        <v>184</v>
      </c>
      <c r="C186" s="36" t="s">
        <v>100</v>
      </c>
      <c r="D186" s="18" t="s">
        <v>99</v>
      </c>
      <c r="E186" s="35"/>
      <c r="F186" s="35"/>
      <c r="G186" s="35"/>
      <c r="H186" s="35"/>
      <c r="I186" s="34">
        <v>6.3657407407407402E-4</v>
      </c>
      <c r="J186" s="33"/>
      <c r="K186" s="32" t="s">
        <v>98</v>
      </c>
    </row>
    <row r="187" spans="2:11">
      <c r="B187" s="38">
        <v>185</v>
      </c>
      <c r="C187" s="36" t="s">
        <v>97</v>
      </c>
      <c r="D187" s="18" t="s">
        <v>3168</v>
      </c>
      <c r="E187" s="35"/>
      <c r="F187" s="35"/>
      <c r="G187" s="35"/>
      <c r="H187" s="35"/>
      <c r="I187" s="34">
        <v>6.5972222222222213E-4</v>
      </c>
      <c r="J187" s="33"/>
      <c r="K187" s="32" t="s">
        <v>94</v>
      </c>
    </row>
    <row r="188" spans="2:11">
      <c r="B188" s="38">
        <v>186</v>
      </c>
      <c r="C188" s="36" t="s">
        <v>95</v>
      </c>
      <c r="D188" s="18" t="s">
        <v>1341</v>
      </c>
      <c r="E188" s="35"/>
      <c r="F188" s="35"/>
      <c r="G188" s="35"/>
      <c r="H188" s="35"/>
      <c r="I188" s="34">
        <v>7.8703703703703705E-4</v>
      </c>
      <c r="J188" s="33"/>
      <c r="K188" s="32" t="s">
        <v>94</v>
      </c>
    </row>
    <row r="189" spans="2:11">
      <c r="B189" s="38">
        <v>187</v>
      </c>
      <c r="C189" s="40"/>
      <c r="D189" s="18" t="s">
        <v>93</v>
      </c>
      <c r="E189" s="35"/>
      <c r="F189" s="35"/>
      <c r="G189" s="35"/>
      <c r="H189" s="35"/>
      <c r="I189" s="39"/>
      <c r="J189" s="33"/>
      <c r="K189" s="32"/>
    </row>
    <row r="190" spans="2:11">
      <c r="B190" s="38">
        <v>188</v>
      </c>
      <c r="C190" s="40"/>
      <c r="D190" s="18" t="s">
        <v>92</v>
      </c>
      <c r="E190" s="35"/>
      <c r="F190" s="35"/>
      <c r="G190" s="35"/>
      <c r="H190" s="35"/>
      <c r="I190" s="39"/>
      <c r="J190" s="33"/>
      <c r="K190" s="32"/>
    </row>
    <row r="191" spans="2:11">
      <c r="B191" s="38">
        <v>189</v>
      </c>
      <c r="C191" s="36" t="s">
        <v>91</v>
      </c>
      <c r="D191" s="18" t="s">
        <v>90</v>
      </c>
      <c r="E191" s="35"/>
      <c r="F191" s="35"/>
      <c r="G191" s="35"/>
      <c r="H191" s="35"/>
      <c r="I191" s="34">
        <v>9.3750000000000007E-4</v>
      </c>
      <c r="J191" s="33"/>
      <c r="K191" s="32" t="s">
        <v>87</v>
      </c>
    </row>
    <row r="192" spans="2:11">
      <c r="B192" s="38">
        <v>190</v>
      </c>
      <c r="C192" s="36" t="s">
        <v>89</v>
      </c>
      <c r="D192" s="18" t="s">
        <v>3526</v>
      </c>
      <c r="E192" s="35"/>
      <c r="F192" s="35"/>
      <c r="G192" s="35"/>
      <c r="H192" s="35"/>
      <c r="I192" s="34">
        <v>1.1111111111111111E-3</v>
      </c>
      <c r="J192" s="33"/>
      <c r="K192" s="32" t="s">
        <v>87</v>
      </c>
    </row>
    <row r="193" spans="2:11">
      <c r="B193" s="37">
        <v>191</v>
      </c>
      <c r="C193" s="36" t="s">
        <v>86</v>
      </c>
      <c r="D193" s="18" t="s">
        <v>85</v>
      </c>
      <c r="E193" s="35"/>
      <c r="F193" s="35"/>
      <c r="G193" s="35"/>
      <c r="H193" s="35"/>
      <c r="I193" s="34">
        <v>7.291666666666667E-4</v>
      </c>
      <c r="J193" s="33"/>
      <c r="K193" s="32" t="s">
        <v>82</v>
      </c>
    </row>
    <row r="194" spans="2:11">
      <c r="B194" s="37">
        <v>192</v>
      </c>
      <c r="C194" s="36" t="s">
        <v>84</v>
      </c>
      <c r="D194" s="18" t="s">
        <v>83</v>
      </c>
      <c r="E194" s="35"/>
      <c r="F194" s="35"/>
      <c r="G194" s="35"/>
      <c r="H194" s="35"/>
      <c r="I194" s="34">
        <v>7.7546296296296304E-4</v>
      </c>
      <c r="J194" s="33"/>
      <c r="K194" s="32" t="s">
        <v>82</v>
      </c>
    </row>
    <row r="195" spans="2:11">
      <c r="B195" s="37">
        <v>193</v>
      </c>
      <c r="C195" s="36" t="s">
        <v>81</v>
      </c>
      <c r="D195" s="18" t="s">
        <v>80</v>
      </c>
      <c r="E195" s="35"/>
      <c r="F195" s="35"/>
      <c r="G195" s="35"/>
      <c r="H195" s="35"/>
      <c r="I195" s="34">
        <v>6.5972222222222213E-4</v>
      </c>
      <c r="J195" s="33"/>
      <c r="K195" s="32" t="s">
        <v>79</v>
      </c>
    </row>
    <row r="196" spans="2:11">
      <c r="B196" s="37">
        <v>194</v>
      </c>
      <c r="C196" s="36" t="s">
        <v>78</v>
      </c>
      <c r="D196" s="18" t="s">
        <v>77</v>
      </c>
      <c r="E196" s="35"/>
      <c r="F196" s="35"/>
      <c r="G196" s="35"/>
      <c r="H196" s="35"/>
      <c r="I196" s="34">
        <v>7.175925925925927E-4</v>
      </c>
      <c r="J196" s="33"/>
      <c r="K196" s="32" t="s">
        <v>76</v>
      </c>
    </row>
    <row r="197" spans="2:11">
      <c r="B197" s="37">
        <v>195</v>
      </c>
      <c r="C197" s="36" t="s">
        <v>75</v>
      </c>
      <c r="D197" s="18" t="s">
        <v>74</v>
      </c>
      <c r="E197" s="35"/>
      <c r="F197" s="35"/>
      <c r="G197" s="35"/>
      <c r="H197" s="35"/>
      <c r="I197" s="34">
        <v>7.291666666666667E-4</v>
      </c>
      <c r="J197" s="33"/>
      <c r="K197" s="32" t="s">
        <v>71</v>
      </c>
    </row>
    <row r="198" spans="2:11">
      <c r="B198" s="37">
        <v>196</v>
      </c>
      <c r="C198" s="36" t="s">
        <v>73</v>
      </c>
      <c r="D198" s="18" t="s">
        <v>72</v>
      </c>
      <c r="F198" s="35"/>
      <c r="G198" s="35"/>
      <c r="H198" s="35"/>
      <c r="I198" s="34">
        <v>7.6388888888888893E-4</v>
      </c>
      <c r="J198" s="33"/>
      <c r="K198" s="32" t="s">
        <v>71</v>
      </c>
    </row>
    <row r="199" spans="2:11">
      <c r="B199" s="37">
        <v>197</v>
      </c>
      <c r="C199" s="36" t="s">
        <v>70</v>
      </c>
      <c r="D199" s="18" t="s">
        <v>69</v>
      </c>
      <c r="E199" s="35"/>
      <c r="F199" s="35"/>
      <c r="G199" s="35"/>
      <c r="H199" s="35"/>
      <c r="I199" s="34">
        <v>7.0601851851851847E-4</v>
      </c>
      <c r="J199" s="33"/>
      <c r="K199" s="32" t="s">
        <v>68</v>
      </c>
    </row>
    <row r="200" spans="2:11">
      <c r="B200" s="37">
        <v>198</v>
      </c>
      <c r="C200" s="36" t="s">
        <v>67</v>
      </c>
      <c r="D200" s="18" t="s">
        <v>66</v>
      </c>
      <c r="E200" s="35"/>
      <c r="F200" s="35"/>
      <c r="G200" s="35"/>
      <c r="H200" s="35"/>
      <c r="I200" s="34">
        <v>7.6388888888888893E-4</v>
      </c>
      <c r="J200" s="33"/>
      <c r="K200" s="32" t="s">
        <v>65</v>
      </c>
    </row>
    <row r="201" spans="2:11">
      <c r="B201" s="37">
        <v>199</v>
      </c>
      <c r="C201" s="36" t="s">
        <v>64</v>
      </c>
      <c r="D201" s="18" t="s">
        <v>63</v>
      </c>
      <c r="E201" s="35"/>
      <c r="F201" s="35"/>
      <c r="G201" s="35"/>
      <c r="H201" s="35"/>
      <c r="I201" s="34">
        <v>7.6388888888888893E-4</v>
      </c>
      <c r="J201" s="33"/>
      <c r="K201" s="32" t="s">
        <v>62</v>
      </c>
    </row>
    <row r="202" spans="2:11" ht="15.75" customHeight="1">
      <c r="B202" s="37">
        <v>200</v>
      </c>
      <c r="C202" s="36" t="s">
        <v>61</v>
      </c>
      <c r="D202" s="18" t="s">
        <v>60</v>
      </c>
      <c r="E202" s="35"/>
      <c r="F202" s="35"/>
      <c r="G202" s="35"/>
      <c r="H202" s="35"/>
      <c r="I202" s="34">
        <v>7.8703703703703705E-4</v>
      </c>
      <c r="J202" s="33"/>
      <c r="K202" s="32" t="s">
        <v>59</v>
      </c>
    </row>
    <row r="203" spans="2:11">
      <c r="B203" s="37">
        <v>201</v>
      </c>
      <c r="C203" s="36" t="s">
        <v>58</v>
      </c>
      <c r="D203" s="18" t="s">
        <v>57</v>
      </c>
      <c r="E203" s="35"/>
      <c r="F203" s="35"/>
      <c r="G203" s="35"/>
      <c r="H203" s="35"/>
      <c r="I203" s="34">
        <v>7.291666666666667E-4</v>
      </c>
      <c r="J203" s="33"/>
      <c r="K203" s="32" t="s">
        <v>56</v>
      </c>
    </row>
    <row r="204" spans="2:11">
      <c r="B204" s="37">
        <v>202</v>
      </c>
      <c r="C204" s="36" t="s">
        <v>55</v>
      </c>
      <c r="D204" s="18" t="s">
        <v>54</v>
      </c>
      <c r="E204" s="35"/>
      <c r="F204" s="35"/>
      <c r="G204" s="35"/>
      <c r="H204" s="35"/>
      <c r="I204" s="34">
        <v>7.6388888888888893E-4</v>
      </c>
      <c r="J204" s="33"/>
      <c r="K204" s="32" t="s">
        <v>53</v>
      </c>
    </row>
    <row r="205" spans="2:11">
      <c r="B205" s="37">
        <v>203</v>
      </c>
      <c r="C205" s="36" t="s">
        <v>52</v>
      </c>
      <c r="D205" s="18" t="s">
        <v>51</v>
      </c>
      <c r="E205" s="35"/>
      <c r="F205" s="35"/>
      <c r="G205" s="35"/>
      <c r="H205" s="35"/>
      <c r="I205" s="34">
        <v>6.8287037037037025E-4</v>
      </c>
      <c r="J205" s="33"/>
      <c r="K205" s="32" t="s">
        <v>50</v>
      </c>
    </row>
    <row r="206" spans="2:11">
      <c r="B206" s="37">
        <v>204</v>
      </c>
      <c r="C206" s="36" t="s">
        <v>49</v>
      </c>
      <c r="D206" s="18" t="s">
        <v>48</v>
      </c>
      <c r="E206" s="35"/>
      <c r="F206" s="35"/>
      <c r="G206" s="35"/>
      <c r="H206" s="35"/>
      <c r="I206" s="34">
        <v>8.6805555555555551E-4</v>
      </c>
      <c r="J206" s="33"/>
      <c r="K206" s="32" t="s">
        <v>47</v>
      </c>
    </row>
  </sheetData>
  <phoneticPr fontId="3"/>
  <pageMargins left="0.2" right="0.1993055555555556" top="0.2" bottom="0.2048611111111111" header="0" footer="0"/>
  <pageSetup paperSize="9" orientation="portrait" horizontalDpi="4294967293" verticalDpi="300" r:id="rId1"/>
  <headerFooter alignWithMargins="0">
    <oddHeader>&amp;L全国バレエコンクール&amp;R９９F０１F０５</oddHeader>
    <oddFooter>&amp;C&amp;PF&amp;N&amp;R第２回D全国バレエコンクールDジュニアの部D入賞者D演目順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6A78-6FBE-4346-BFCC-AF2C7E89027B}">
  <dimension ref="A1:AU279"/>
  <sheetViews>
    <sheetView zoomScaleNormal="100" workbookViewId="0">
      <pane ySplit="1" topLeftCell="A228" activePane="bottomLeft" state="frozen"/>
      <selection activeCell="B95" sqref="B95:C95"/>
      <selection pane="bottomLeft" activeCell="K213" sqref="K213"/>
    </sheetView>
  </sheetViews>
  <sheetFormatPr defaultColWidth="9" defaultRowHeight="15" customHeight="1"/>
  <cols>
    <col min="1" max="1" width="7.375" style="5" customWidth="1"/>
    <col min="2" max="2" width="7" style="5" customWidth="1"/>
    <col min="3" max="3" width="7.75" style="6" customWidth="1"/>
    <col min="4" max="4" width="6.75" style="7" customWidth="1"/>
    <col min="5" max="5" width="22.875" style="17" customWidth="1"/>
    <col min="6" max="6" width="16" style="17" customWidth="1"/>
    <col min="7" max="7" width="12.5" style="6" customWidth="1"/>
    <col min="8" max="8" width="13.625" style="6" customWidth="1"/>
    <col min="9" max="9" width="12.75" style="9" customWidth="1"/>
    <col min="10" max="10" width="4.875" style="10" customWidth="1"/>
    <col min="11" max="11" width="10.375" style="11" customWidth="1"/>
    <col min="12" max="12" width="5.125" style="5" customWidth="1"/>
    <col min="13" max="13" width="19.625" style="12" customWidth="1"/>
    <col min="14" max="14" width="30.75" style="12" customWidth="1"/>
    <col min="15" max="15" width="28.25" style="9" customWidth="1"/>
    <col min="16" max="17" width="7.375" style="5" customWidth="1"/>
    <col min="18" max="18" width="33" style="5" customWidth="1"/>
    <col min="19" max="19" width="16.875" style="5" customWidth="1"/>
    <col min="20" max="20" width="21.5" style="5" customWidth="1"/>
    <col min="21" max="21" width="12.625" style="5" customWidth="1"/>
    <col min="22" max="22" width="10.125" style="5" customWidth="1"/>
    <col min="23" max="23" width="19.75" style="5" customWidth="1"/>
    <col min="24" max="24" width="27.5" style="5" customWidth="1"/>
    <col min="25" max="25" width="15" style="5" customWidth="1"/>
    <col min="26" max="26" width="13.875" style="5" customWidth="1"/>
    <col min="27" max="27" width="15" style="5" customWidth="1"/>
    <col min="28" max="28" width="28" style="5" customWidth="1"/>
    <col min="29" max="29" width="11.875" style="5" customWidth="1"/>
    <col min="30" max="30" width="10.375" style="13" customWidth="1"/>
    <col min="31" max="31" width="19.375" style="11" customWidth="1"/>
    <col min="32" max="32" width="17.5" style="9" customWidth="1"/>
    <col min="33" max="33" width="46.5" style="5" customWidth="1"/>
    <col min="34" max="34" width="11.125" style="13" customWidth="1"/>
    <col min="35" max="35" width="13.875" style="5" customWidth="1"/>
    <col min="36" max="36" width="7.875" style="14" customWidth="1"/>
    <col min="37" max="37" width="15.875" style="15" customWidth="1"/>
    <col min="38" max="38" width="15.875" style="15" hidden="1" customWidth="1"/>
    <col min="39" max="39" width="5.625" style="5" hidden="1" customWidth="1"/>
    <col min="40" max="40" width="16.5" style="5" customWidth="1"/>
    <col min="41" max="41" width="11.5" style="5" bestFit="1" customWidth="1"/>
    <col min="42" max="42" width="14" style="15" customWidth="1"/>
    <col min="43" max="43" width="8.625" style="15" customWidth="1"/>
    <col min="44" max="44" width="9" style="5" hidden="1" customWidth="1"/>
    <col min="45" max="45" width="12.125" style="5" hidden="1" customWidth="1"/>
    <col min="46" max="46" width="13.5" style="5" hidden="1" customWidth="1"/>
    <col min="47" max="47" width="6.25" style="5" customWidth="1"/>
    <col min="48" max="16384" width="9" style="5"/>
  </cols>
  <sheetData>
    <row r="1" spans="1:47" ht="1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1" t="s">
        <v>6</v>
      </c>
      <c r="H1" s="21" t="s">
        <v>7</v>
      </c>
      <c r="I1" s="22" t="s">
        <v>8</v>
      </c>
      <c r="J1" s="23" t="s">
        <v>9</v>
      </c>
      <c r="K1" s="24" t="s">
        <v>10</v>
      </c>
      <c r="L1" s="25" t="s">
        <v>11</v>
      </c>
      <c r="M1" s="25" t="s">
        <v>12</v>
      </c>
      <c r="N1" s="26" t="s">
        <v>13</v>
      </c>
      <c r="O1" s="22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  <c r="AA1" s="25" t="s">
        <v>26</v>
      </c>
      <c r="AB1" s="25" t="s">
        <v>27</v>
      </c>
      <c r="AC1" s="25" t="s">
        <v>28</v>
      </c>
      <c r="AD1" s="23" t="s">
        <v>29</v>
      </c>
      <c r="AE1" s="24" t="s">
        <v>30</v>
      </c>
      <c r="AF1" s="22" t="s">
        <v>31</v>
      </c>
      <c r="AG1" s="25" t="s">
        <v>32</v>
      </c>
      <c r="AH1" s="23" t="s">
        <v>33</v>
      </c>
      <c r="AI1" s="25" t="s">
        <v>34</v>
      </c>
      <c r="AJ1" s="27" t="s">
        <v>35</v>
      </c>
      <c r="AK1" s="28" t="s">
        <v>36</v>
      </c>
      <c r="AL1" s="28" t="s">
        <v>634</v>
      </c>
      <c r="AM1" s="25" t="s">
        <v>37</v>
      </c>
      <c r="AN1" s="25" t="s">
        <v>38</v>
      </c>
      <c r="AO1" s="25" t="s">
        <v>39</v>
      </c>
      <c r="AP1" s="28" t="s">
        <v>40</v>
      </c>
      <c r="AQ1" s="28" t="s">
        <v>41</v>
      </c>
      <c r="AR1" s="28" t="s">
        <v>42</v>
      </c>
      <c r="AS1" s="29" t="s">
        <v>43</v>
      </c>
      <c r="AT1" s="29" t="s">
        <v>44</v>
      </c>
      <c r="AU1" s="29" t="s">
        <v>45</v>
      </c>
    </row>
    <row r="2" spans="1:47" ht="15" customHeight="1">
      <c r="B2" s="5" t="str">
        <f>IF(AND(VLOOKUP(E2,リスト!$A$1:$F$12,5,FALSE)&lt;=K2,VLOOKUP(E2,リスト!$A$1:$F$12,6,FALSE)&gt;=K2),"〇","×")</f>
        <v>〇</v>
      </c>
      <c r="C2" s="6">
        <f>VLOOKUP(D2,[2]課題曲一覧!$B$2:$I$206,8,FALSE)</f>
        <v>1.5046296296296294E-3</v>
      </c>
      <c r="D2" s="7">
        <f t="shared" ref="D2:D64" si="0">IFERROR(LEFT(N2,FIND("「",N2)-1)*1,0)</f>
        <v>104</v>
      </c>
      <c r="E2" s="8" t="str">
        <f t="shared" ref="E2:E64" si="1">LEFT(M2,FIND("|",M2)-1)</f>
        <v>高校生の部</v>
      </c>
      <c r="F2" s="8" t="str">
        <f t="shared" ref="F2:F64" si="2">MID(AN2,5,15)</f>
        <v>N9IF7GJkh5ehaCN</v>
      </c>
      <c r="G2" s="6" t="s">
        <v>635</v>
      </c>
      <c r="H2" s="78" t="s">
        <v>636</v>
      </c>
      <c r="I2" s="9" t="s">
        <v>637</v>
      </c>
      <c r="J2" s="10" t="s">
        <v>638</v>
      </c>
      <c r="K2" s="11">
        <v>39512</v>
      </c>
      <c r="L2" s="5" t="s">
        <v>639</v>
      </c>
      <c r="M2" s="12" t="s">
        <v>640</v>
      </c>
      <c r="N2" s="18" t="s">
        <v>641</v>
      </c>
      <c r="O2" s="9" t="s">
        <v>642</v>
      </c>
      <c r="P2" s="5" t="s">
        <v>46</v>
      </c>
      <c r="Q2" s="5" t="s">
        <v>643</v>
      </c>
      <c r="R2" s="5" t="s">
        <v>644</v>
      </c>
      <c r="S2" s="5" t="s">
        <v>645</v>
      </c>
      <c r="T2" s="5" t="s">
        <v>646</v>
      </c>
      <c r="U2" s="5" t="s">
        <v>647</v>
      </c>
      <c r="V2" s="5" t="s">
        <v>648</v>
      </c>
      <c r="W2" s="5" t="s">
        <v>649</v>
      </c>
      <c r="X2" s="5" t="s">
        <v>650</v>
      </c>
      <c r="Y2" s="16" t="s">
        <v>651</v>
      </c>
      <c r="Z2" s="16" t="s">
        <v>652</v>
      </c>
      <c r="AA2" s="16" t="s">
        <v>653</v>
      </c>
      <c r="AB2" s="5" t="s">
        <v>654</v>
      </c>
      <c r="AC2" s="5" t="s">
        <v>655</v>
      </c>
      <c r="AD2" s="13">
        <v>23000</v>
      </c>
      <c r="AE2" s="11" t="s">
        <v>656</v>
      </c>
      <c r="AF2" s="9" t="s">
        <v>657</v>
      </c>
      <c r="AG2" s="5" t="s">
        <v>642</v>
      </c>
      <c r="AI2" s="5" t="s">
        <v>642</v>
      </c>
      <c r="AJ2" s="14">
        <v>5975</v>
      </c>
      <c r="AK2" s="15">
        <v>45065.442025462966</v>
      </c>
      <c r="AL2" s="15">
        <v>45065.067025462966</v>
      </c>
      <c r="AM2" s="5" t="s">
        <v>658</v>
      </c>
      <c r="AN2" s="5" t="s">
        <v>659</v>
      </c>
      <c r="AO2" s="5">
        <v>23000</v>
      </c>
      <c r="AP2" s="15">
        <v>45065.442037037035</v>
      </c>
      <c r="AQ2" s="15" t="s">
        <v>660</v>
      </c>
      <c r="AR2" s="5" t="s">
        <v>642</v>
      </c>
      <c r="AS2" s="5" t="s">
        <v>661</v>
      </c>
      <c r="AT2" s="5" t="s">
        <v>662</v>
      </c>
    </row>
    <row r="3" spans="1:47" ht="15" customHeight="1">
      <c r="B3" s="5" t="str">
        <f>IF(AND(VLOOKUP(E3,リスト!$A$1:$F$12,5,FALSE)&lt;=K3,VLOOKUP(E3,リスト!$A$1:$F$12,6,FALSE)&gt;=K3),"〇","×")</f>
        <v>〇</v>
      </c>
      <c r="C3" s="6">
        <f>VLOOKUP(D3,[2]課題曲一覧!$B$2:$I$206,8,FALSE)</f>
        <v>1.5393518518518519E-3</v>
      </c>
      <c r="D3" s="7">
        <f t="shared" si="0"/>
        <v>56</v>
      </c>
      <c r="E3" s="8" t="str">
        <f t="shared" si="1"/>
        <v>小学6年の部</v>
      </c>
      <c r="F3" s="8" t="str">
        <f t="shared" si="2"/>
        <v>N9IKoGJkh5ehaCN</v>
      </c>
      <c r="G3" s="6" t="s">
        <v>635</v>
      </c>
      <c r="H3" s="78" t="s">
        <v>663</v>
      </c>
      <c r="I3" s="9" t="s">
        <v>664</v>
      </c>
      <c r="J3" s="10" t="s">
        <v>665</v>
      </c>
      <c r="K3" s="11">
        <v>40735</v>
      </c>
      <c r="L3" s="5" t="s">
        <v>639</v>
      </c>
      <c r="M3" s="12" t="s">
        <v>666</v>
      </c>
      <c r="N3" s="18" t="s">
        <v>667</v>
      </c>
      <c r="O3" s="9" t="s">
        <v>642</v>
      </c>
      <c r="P3" s="5" t="s">
        <v>668</v>
      </c>
      <c r="Q3" s="5" t="s">
        <v>669</v>
      </c>
      <c r="R3" s="5" t="s">
        <v>644</v>
      </c>
      <c r="S3" s="5" t="s">
        <v>645</v>
      </c>
      <c r="T3" s="5" t="s">
        <v>646</v>
      </c>
      <c r="U3" s="5" t="s">
        <v>647</v>
      </c>
      <c r="V3" s="5" t="s">
        <v>648</v>
      </c>
      <c r="W3" s="5" t="s">
        <v>649</v>
      </c>
      <c r="X3" s="5" t="s">
        <v>650</v>
      </c>
      <c r="Y3" s="16" t="s">
        <v>651</v>
      </c>
      <c r="Z3" s="16" t="s">
        <v>652</v>
      </c>
      <c r="AA3" s="16" t="s">
        <v>670</v>
      </c>
      <c r="AB3" s="5" t="s">
        <v>671</v>
      </c>
      <c r="AC3" s="5" t="s">
        <v>655</v>
      </c>
      <c r="AD3" s="13">
        <v>23000</v>
      </c>
      <c r="AE3" s="11" t="s">
        <v>672</v>
      </c>
      <c r="AF3" s="9" t="s">
        <v>673</v>
      </c>
      <c r="AG3" s="5" t="s">
        <v>642</v>
      </c>
      <c r="AI3" s="5" t="s">
        <v>642</v>
      </c>
      <c r="AJ3" s="14">
        <v>5976</v>
      </c>
      <c r="AK3" s="15">
        <v>45065.446122685185</v>
      </c>
      <c r="AL3" s="15">
        <v>45065.071122685185</v>
      </c>
      <c r="AM3" s="5" t="s">
        <v>658</v>
      </c>
      <c r="AN3" s="5" t="s">
        <v>674</v>
      </c>
      <c r="AO3" s="5">
        <v>23000</v>
      </c>
      <c r="AP3" s="15">
        <v>45065.446134259262</v>
      </c>
      <c r="AQ3" s="15" t="s">
        <v>660</v>
      </c>
      <c r="AR3" s="5" t="s">
        <v>642</v>
      </c>
      <c r="AS3" s="5" t="s">
        <v>675</v>
      </c>
      <c r="AT3" s="5" t="s">
        <v>676</v>
      </c>
    </row>
    <row r="4" spans="1:47" ht="15" customHeight="1">
      <c r="B4" s="5" t="str">
        <f>IF(AND(VLOOKUP(E4,リスト!$A$1:$F$12,5,FALSE)&lt;=K4,VLOOKUP(E4,リスト!$A$1:$F$12,6,FALSE)&gt;=K4),"〇","×")</f>
        <v>〇</v>
      </c>
      <c r="C4" s="6">
        <f>VLOOKUP(D4,[2]課題曲一覧!$B$2:$I$206,8,FALSE)</f>
        <v>8.4490740740740739E-4</v>
      </c>
      <c r="D4" s="7">
        <f t="shared" si="0"/>
        <v>8</v>
      </c>
      <c r="E4" s="8" t="str">
        <f t="shared" si="1"/>
        <v>プレコンクール部門</v>
      </c>
      <c r="F4" s="8" t="str">
        <f t="shared" si="2"/>
        <v>N9IMTGJkh5ehaCN</v>
      </c>
      <c r="G4" s="6" t="s">
        <v>635</v>
      </c>
      <c r="H4" s="78" t="s">
        <v>677</v>
      </c>
      <c r="I4" s="9" t="s">
        <v>678</v>
      </c>
      <c r="J4" s="10" t="s">
        <v>679</v>
      </c>
      <c r="K4" s="11">
        <v>41615</v>
      </c>
      <c r="L4" s="5" t="s">
        <v>639</v>
      </c>
      <c r="M4" s="12" t="s">
        <v>680</v>
      </c>
      <c r="N4" s="18" t="s">
        <v>681</v>
      </c>
      <c r="O4" s="9" t="s">
        <v>642</v>
      </c>
      <c r="P4" s="5" t="s">
        <v>682</v>
      </c>
      <c r="Q4" s="5" t="s">
        <v>643</v>
      </c>
      <c r="R4" s="5" t="s">
        <v>683</v>
      </c>
      <c r="S4" s="5" t="s">
        <v>684</v>
      </c>
      <c r="T4" s="5" t="s">
        <v>685</v>
      </c>
      <c r="U4" s="5" t="s">
        <v>686</v>
      </c>
      <c r="V4" s="5" t="s">
        <v>648</v>
      </c>
      <c r="W4" s="5" t="s">
        <v>1153</v>
      </c>
      <c r="X4" s="16" t="s">
        <v>1154</v>
      </c>
      <c r="Y4" s="16" t="s">
        <v>688</v>
      </c>
      <c r="Z4" s="16" t="s">
        <v>642</v>
      </c>
      <c r="AA4" s="16" t="s">
        <v>689</v>
      </c>
      <c r="AB4" s="5" t="s">
        <v>690</v>
      </c>
      <c r="AC4" s="5" t="s">
        <v>691</v>
      </c>
      <c r="AD4" s="13">
        <v>23000</v>
      </c>
      <c r="AE4" s="11" t="s">
        <v>692</v>
      </c>
      <c r="AF4" s="9" t="s">
        <v>657</v>
      </c>
      <c r="AG4" s="5" t="s">
        <v>642</v>
      </c>
      <c r="AI4" s="5" t="s">
        <v>642</v>
      </c>
      <c r="AJ4" s="14">
        <v>5977</v>
      </c>
      <c r="AK4" s="15">
        <v>45065.44730324074</v>
      </c>
      <c r="AL4" s="15">
        <v>45065.07230324074</v>
      </c>
      <c r="AM4" s="5" t="s">
        <v>658</v>
      </c>
      <c r="AN4" s="9" t="s">
        <v>693</v>
      </c>
      <c r="AO4" s="5">
        <v>23000</v>
      </c>
      <c r="AP4" s="15">
        <v>45065.447326388887</v>
      </c>
      <c r="AQ4" s="15" t="s">
        <v>660</v>
      </c>
      <c r="AR4" s="5" t="s">
        <v>642</v>
      </c>
      <c r="AS4" s="5" t="s">
        <v>675</v>
      </c>
      <c r="AT4" s="5" t="s">
        <v>694</v>
      </c>
    </row>
    <row r="5" spans="1:47" ht="15" customHeight="1">
      <c r="B5" s="5" t="str">
        <f>IF(AND(VLOOKUP(E5,リスト!$A$1:$F$12,5,FALSE)&lt;=K5,VLOOKUP(E5,リスト!$A$1:$F$12,6,FALSE)&gt;=K5),"〇","×")</f>
        <v>〇</v>
      </c>
      <c r="C5" s="6">
        <f>VLOOKUP(D5,[2]課題曲一覧!$B$2:$I$206,8,FALSE)</f>
        <v>8.4490740740740739E-4</v>
      </c>
      <c r="D5" s="7">
        <f t="shared" si="0"/>
        <v>8</v>
      </c>
      <c r="E5" s="8" t="str">
        <f t="shared" si="1"/>
        <v>小学6年の部</v>
      </c>
      <c r="F5" s="8" t="str">
        <f t="shared" si="2"/>
        <v>N9JCwGJkh5ehaCN</v>
      </c>
      <c r="G5" s="6" t="s">
        <v>635</v>
      </c>
      <c r="H5" s="78" t="s">
        <v>695</v>
      </c>
      <c r="I5" s="9" t="s">
        <v>696</v>
      </c>
      <c r="J5" s="10" t="s">
        <v>697</v>
      </c>
      <c r="K5" s="11">
        <v>40801</v>
      </c>
      <c r="L5" s="5" t="s">
        <v>639</v>
      </c>
      <c r="M5" s="12" t="s">
        <v>666</v>
      </c>
      <c r="N5" s="18" t="s">
        <v>681</v>
      </c>
      <c r="O5" s="9" t="s">
        <v>642</v>
      </c>
      <c r="P5" s="5" t="s">
        <v>46</v>
      </c>
      <c r="Q5" s="5" t="s">
        <v>643</v>
      </c>
      <c r="R5" s="5" t="s">
        <v>698</v>
      </c>
      <c r="S5" s="5" t="s">
        <v>699</v>
      </c>
      <c r="T5" s="5" t="s">
        <v>700</v>
      </c>
      <c r="U5" s="5" t="s">
        <v>701</v>
      </c>
      <c r="V5" s="5" t="s">
        <v>648</v>
      </c>
      <c r="W5" s="5" t="s">
        <v>702</v>
      </c>
      <c r="X5" s="16" t="s">
        <v>781</v>
      </c>
      <c r="Y5" s="16" t="s">
        <v>703</v>
      </c>
      <c r="Z5" s="16" t="s">
        <v>704</v>
      </c>
      <c r="AA5" s="16" t="s">
        <v>705</v>
      </c>
      <c r="AB5" s="5" t="s">
        <v>706</v>
      </c>
      <c r="AC5" s="5" t="s">
        <v>691</v>
      </c>
      <c r="AD5" s="13">
        <v>23000</v>
      </c>
      <c r="AE5" s="11" t="s">
        <v>707</v>
      </c>
      <c r="AF5" s="9" t="s">
        <v>657</v>
      </c>
      <c r="AG5" s="5" t="s">
        <v>642</v>
      </c>
      <c r="AI5" s="5" t="s">
        <v>642</v>
      </c>
      <c r="AJ5" s="14">
        <v>5978</v>
      </c>
      <c r="AK5" s="15">
        <v>45065.484953703701</v>
      </c>
      <c r="AL5" s="15">
        <v>45065.109953703701</v>
      </c>
      <c r="AM5" s="5" t="s">
        <v>658</v>
      </c>
      <c r="AN5" s="9" t="s">
        <v>708</v>
      </c>
      <c r="AO5" s="5">
        <v>23000</v>
      </c>
      <c r="AP5" s="15">
        <v>45065.484976851854</v>
      </c>
      <c r="AQ5" s="15" t="s">
        <v>660</v>
      </c>
      <c r="AR5" s="5" t="s">
        <v>642</v>
      </c>
      <c r="AS5" s="5" t="s">
        <v>709</v>
      </c>
      <c r="AT5" s="5" t="s">
        <v>710</v>
      </c>
    </row>
    <row r="6" spans="1:47" ht="15" customHeight="1">
      <c r="B6" s="5" t="str">
        <f>IF(AND(VLOOKUP(E6,リスト!$A$1:$F$12,5,FALSE)&lt;=K6,VLOOKUP(E6,リスト!$A$1:$F$12,6,FALSE)&gt;=K6),"〇","×")</f>
        <v>〇</v>
      </c>
      <c r="C6" s="6">
        <f>VLOOKUP(D6,[2]課題曲一覧!$B$2:$I$206,8,FALSE)</f>
        <v>7.6388888888888893E-4</v>
      </c>
      <c r="D6" s="7">
        <f t="shared" si="0"/>
        <v>81</v>
      </c>
      <c r="E6" s="8" t="str">
        <f t="shared" si="1"/>
        <v>小学4・5年の部</v>
      </c>
      <c r="F6" s="8" t="str">
        <f t="shared" si="2"/>
        <v>N9JFhGJkh5ehaCN</v>
      </c>
      <c r="G6" s="6" t="s">
        <v>635</v>
      </c>
      <c r="H6" s="78" t="s">
        <v>711</v>
      </c>
      <c r="I6" s="9" t="s">
        <v>712</v>
      </c>
      <c r="J6" s="10" t="s">
        <v>713</v>
      </c>
      <c r="K6" s="11">
        <v>41364</v>
      </c>
      <c r="L6" s="5" t="s">
        <v>714</v>
      </c>
      <c r="M6" s="12" t="s">
        <v>715</v>
      </c>
      <c r="N6" s="18" t="s">
        <v>716</v>
      </c>
      <c r="O6" s="9" t="s">
        <v>642</v>
      </c>
      <c r="P6" s="5" t="s">
        <v>668</v>
      </c>
      <c r="Q6" s="5" t="s">
        <v>669</v>
      </c>
      <c r="R6" s="5" t="s">
        <v>717</v>
      </c>
      <c r="S6" s="5" t="s">
        <v>718</v>
      </c>
      <c r="T6" s="5" t="s">
        <v>719</v>
      </c>
      <c r="U6" s="5" t="s">
        <v>720</v>
      </c>
      <c r="V6" s="5" t="s">
        <v>721</v>
      </c>
      <c r="W6" s="5" t="s">
        <v>839</v>
      </c>
      <c r="X6" s="5" t="s">
        <v>722</v>
      </c>
      <c r="Y6" s="16" t="s">
        <v>723</v>
      </c>
      <c r="Z6" s="16" t="s">
        <v>642</v>
      </c>
      <c r="AA6" s="16" t="s">
        <v>724</v>
      </c>
      <c r="AB6" s="5" t="s">
        <v>725</v>
      </c>
      <c r="AC6" s="5" t="s">
        <v>655</v>
      </c>
      <c r="AD6" s="13">
        <v>23000</v>
      </c>
      <c r="AE6" s="11" t="s">
        <v>726</v>
      </c>
      <c r="AF6" s="9" t="s">
        <v>727</v>
      </c>
      <c r="AG6" s="5" t="s">
        <v>642</v>
      </c>
      <c r="AI6" s="5" t="s">
        <v>642</v>
      </c>
      <c r="AJ6" s="14">
        <v>5979</v>
      </c>
      <c r="AK6" s="15">
        <v>45065.486944444441</v>
      </c>
      <c r="AL6" s="15">
        <v>45065.111944444441</v>
      </c>
      <c r="AM6" s="5" t="s">
        <v>658</v>
      </c>
      <c r="AN6" s="9" t="s">
        <v>728</v>
      </c>
      <c r="AO6" s="5">
        <v>23000</v>
      </c>
      <c r="AP6" s="15">
        <v>45065.486956018518</v>
      </c>
      <c r="AQ6" s="15" t="s">
        <v>660</v>
      </c>
      <c r="AR6" s="5" t="s">
        <v>642</v>
      </c>
      <c r="AS6" s="5" t="s">
        <v>729</v>
      </c>
      <c r="AT6" s="5" t="s">
        <v>730</v>
      </c>
    </row>
    <row r="7" spans="1:47" ht="15" customHeight="1">
      <c r="B7" s="5" t="str">
        <f>IF(AND(VLOOKUP(E7,リスト!$A$1:$F$12,5,FALSE)&lt;=K7,VLOOKUP(E7,リスト!$A$1:$F$12,6,FALSE)&gt;=K7),"〇","×")</f>
        <v>〇</v>
      </c>
      <c r="C7" s="6">
        <f>VLOOKUP(D7,[2]課題曲一覧!$B$2:$I$206,8,FALSE)</f>
        <v>7.291666666666667E-4</v>
      </c>
      <c r="D7" s="7">
        <f t="shared" si="0"/>
        <v>42</v>
      </c>
      <c r="E7" s="8" t="str">
        <f t="shared" si="1"/>
        <v>バレエシューズ小学1・2年の部</v>
      </c>
      <c r="F7" s="8" t="str">
        <f t="shared" si="2"/>
        <v>N9JkDGJkh5ehaCN</v>
      </c>
      <c r="G7" s="6" t="s">
        <v>635</v>
      </c>
      <c r="H7" s="78" t="s">
        <v>731</v>
      </c>
      <c r="I7" s="9" t="s">
        <v>732</v>
      </c>
      <c r="J7" s="10" t="s">
        <v>733</v>
      </c>
      <c r="K7" s="11">
        <v>42146</v>
      </c>
      <c r="L7" s="5" t="s">
        <v>639</v>
      </c>
      <c r="M7" s="12" t="s">
        <v>734</v>
      </c>
      <c r="N7" s="18" t="s">
        <v>735</v>
      </c>
      <c r="O7" s="9" t="s">
        <v>642</v>
      </c>
      <c r="P7" s="5" t="s">
        <v>668</v>
      </c>
      <c r="Q7" s="5" t="s">
        <v>669</v>
      </c>
      <c r="R7" s="5" t="s">
        <v>769</v>
      </c>
      <c r="S7" s="5" t="s">
        <v>736</v>
      </c>
      <c r="T7" s="5" t="s">
        <v>737</v>
      </c>
      <c r="U7" s="5" t="s">
        <v>738</v>
      </c>
      <c r="V7" s="5" t="s">
        <v>739</v>
      </c>
      <c r="W7" s="5" t="s">
        <v>740</v>
      </c>
      <c r="X7" s="5" t="s">
        <v>741</v>
      </c>
      <c r="Y7" s="16" t="s">
        <v>742</v>
      </c>
      <c r="Z7" s="16" t="s">
        <v>642</v>
      </c>
      <c r="AA7" s="16" t="s">
        <v>743</v>
      </c>
      <c r="AB7" s="5" t="s">
        <v>744</v>
      </c>
      <c r="AC7" s="5" t="s">
        <v>655</v>
      </c>
      <c r="AD7" s="13">
        <v>23000</v>
      </c>
      <c r="AE7" s="11" t="s">
        <v>745</v>
      </c>
      <c r="AF7" s="9" t="s">
        <v>673</v>
      </c>
      <c r="AG7" s="5" t="s">
        <v>642</v>
      </c>
      <c r="AI7" s="5" t="s">
        <v>642</v>
      </c>
      <c r="AJ7" s="14">
        <v>5980</v>
      </c>
      <c r="AK7" s="15">
        <v>45065.508842592593</v>
      </c>
      <c r="AL7" s="15">
        <v>45065.133842592593</v>
      </c>
      <c r="AM7" s="5" t="s">
        <v>658</v>
      </c>
      <c r="AN7" s="9" t="s">
        <v>746</v>
      </c>
      <c r="AO7" s="5">
        <v>23000</v>
      </c>
      <c r="AP7" s="15">
        <v>45065.50886574074</v>
      </c>
      <c r="AQ7" s="15" t="s">
        <v>660</v>
      </c>
      <c r="AR7" s="5" t="s">
        <v>642</v>
      </c>
      <c r="AS7" s="5" t="s">
        <v>747</v>
      </c>
      <c r="AT7" s="5" t="s">
        <v>748</v>
      </c>
    </row>
    <row r="8" spans="1:47" ht="15" customHeight="1">
      <c r="B8" s="5" t="str">
        <f>IF(AND(VLOOKUP(E8,リスト!$A$1:$F$12,5,FALSE)&lt;=K8,VLOOKUP(E8,リスト!$A$1:$F$12,6,FALSE)&gt;=K8),"〇","×")</f>
        <v>〇</v>
      </c>
      <c r="C8" s="6">
        <f>VLOOKUP(D8,[2]課題曲一覧!$B$2:$I$206,8,FALSE)</f>
        <v>7.8703703703703705E-4</v>
      </c>
      <c r="D8" s="7">
        <f t="shared" si="0"/>
        <v>12</v>
      </c>
      <c r="E8" s="8" t="str">
        <f t="shared" si="1"/>
        <v>バレエシューズ小学5・6年の部</v>
      </c>
      <c r="F8" s="8" t="str">
        <f t="shared" si="2"/>
        <v>N9JtqGJkh5ehaCN</v>
      </c>
      <c r="G8" s="6" t="s">
        <v>635</v>
      </c>
      <c r="H8" s="78" t="s">
        <v>749</v>
      </c>
      <c r="I8" s="9" t="s">
        <v>750</v>
      </c>
      <c r="J8" s="10" t="s">
        <v>713</v>
      </c>
      <c r="K8" s="11">
        <v>41172</v>
      </c>
      <c r="L8" s="5" t="s">
        <v>639</v>
      </c>
      <c r="M8" s="12" t="s">
        <v>751</v>
      </c>
      <c r="N8" s="18" t="s">
        <v>752</v>
      </c>
      <c r="O8" s="9" t="s">
        <v>642</v>
      </c>
      <c r="P8" s="5" t="s">
        <v>668</v>
      </c>
      <c r="Q8" s="5" t="s">
        <v>669</v>
      </c>
      <c r="R8" s="5" t="s">
        <v>753</v>
      </c>
      <c r="S8" s="5" t="s">
        <v>754</v>
      </c>
      <c r="T8" s="5" t="s">
        <v>755</v>
      </c>
      <c r="U8" s="5" t="s">
        <v>756</v>
      </c>
      <c r="V8" s="5" t="s">
        <v>739</v>
      </c>
      <c r="W8" s="5" t="s">
        <v>757</v>
      </c>
      <c r="X8" s="5" t="s">
        <v>758</v>
      </c>
      <c r="Y8" s="16" t="s">
        <v>759</v>
      </c>
      <c r="Z8" s="16" t="s">
        <v>759</v>
      </c>
      <c r="AA8" s="16" t="s">
        <v>760</v>
      </c>
      <c r="AB8" s="5" t="s">
        <v>761</v>
      </c>
      <c r="AC8" s="5" t="s">
        <v>691</v>
      </c>
      <c r="AD8" s="13">
        <v>23000</v>
      </c>
      <c r="AE8" s="11" t="s">
        <v>762</v>
      </c>
      <c r="AF8" s="9" t="s">
        <v>657</v>
      </c>
      <c r="AG8" s="5" t="s">
        <v>642</v>
      </c>
      <c r="AI8" s="5" t="s">
        <v>642</v>
      </c>
      <c r="AJ8" s="14">
        <v>5981</v>
      </c>
      <c r="AK8" s="15">
        <v>45065.515740740739</v>
      </c>
      <c r="AL8" s="15">
        <v>45065.140740740739</v>
      </c>
      <c r="AM8" s="5" t="s">
        <v>658</v>
      </c>
      <c r="AN8" s="9" t="s">
        <v>763</v>
      </c>
      <c r="AO8" s="5">
        <v>23000</v>
      </c>
      <c r="AP8" s="15">
        <v>45065.515763888892</v>
      </c>
      <c r="AQ8" s="15" t="s">
        <v>660</v>
      </c>
      <c r="AR8" s="5" t="s">
        <v>642</v>
      </c>
      <c r="AS8" s="5" t="s">
        <v>764</v>
      </c>
      <c r="AT8" s="5" t="s">
        <v>765</v>
      </c>
    </row>
    <row r="9" spans="1:47" ht="15" customHeight="1">
      <c r="B9" s="5" t="str">
        <f>IF(AND(VLOOKUP(E9,リスト!$A$1:$F$12,5,FALSE)&lt;=K9,VLOOKUP(E9,リスト!$A$1:$F$12,6,FALSE)&gt;=K9),"〇","×")</f>
        <v>〇</v>
      </c>
      <c r="C9" s="6">
        <f>VLOOKUP(D9,[2]課題曲一覧!$B$2:$I$206,8,FALSE)</f>
        <v>8.4490740740740739E-4</v>
      </c>
      <c r="D9" s="7">
        <f t="shared" si="0"/>
        <v>8</v>
      </c>
      <c r="E9" s="8" t="str">
        <f t="shared" si="1"/>
        <v>バレエシューズ小学3・4年の部</v>
      </c>
      <c r="F9" s="8" t="str">
        <f t="shared" si="2"/>
        <v>N9KVKGJkh5ehaCN</v>
      </c>
      <c r="G9" s="6" t="s">
        <v>635</v>
      </c>
      <c r="H9" s="78" t="s">
        <v>766</v>
      </c>
      <c r="I9" s="9" t="s">
        <v>767</v>
      </c>
      <c r="J9" s="10" t="s">
        <v>679</v>
      </c>
      <c r="K9" s="11">
        <v>41589</v>
      </c>
      <c r="L9" s="5" t="s">
        <v>639</v>
      </c>
      <c r="M9" s="12" t="s">
        <v>768</v>
      </c>
      <c r="N9" s="18" t="s">
        <v>681</v>
      </c>
      <c r="O9" s="9" t="s">
        <v>642</v>
      </c>
      <c r="P9" s="5" t="s">
        <v>682</v>
      </c>
      <c r="Q9" s="5" t="s">
        <v>669</v>
      </c>
      <c r="R9" s="5" t="s">
        <v>769</v>
      </c>
      <c r="S9" s="5" t="s">
        <v>770</v>
      </c>
      <c r="T9" s="5" t="s">
        <v>737</v>
      </c>
      <c r="U9" s="5" t="s">
        <v>738</v>
      </c>
      <c r="V9" s="5" t="s">
        <v>739</v>
      </c>
      <c r="W9" s="5" t="s">
        <v>740</v>
      </c>
      <c r="X9" s="5" t="s">
        <v>741</v>
      </c>
      <c r="Y9" s="16" t="s">
        <v>742</v>
      </c>
      <c r="Z9" s="16" t="s">
        <v>642</v>
      </c>
      <c r="AA9" s="16" t="s">
        <v>771</v>
      </c>
      <c r="AB9" s="5" t="s">
        <v>772</v>
      </c>
      <c r="AC9" s="5" t="s">
        <v>655</v>
      </c>
      <c r="AD9" s="13">
        <v>23000</v>
      </c>
      <c r="AE9" s="11" t="s">
        <v>773</v>
      </c>
      <c r="AF9" s="9" t="s">
        <v>774</v>
      </c>
      <c r="AG9" s="5" t="s">
        <v>775</v>
      </c>
      <c r="AI9" s="5" t="s">
        <v>642</v>
      </c>
      <c r="AJ9" s="14">
        <v>5982</v>
      </c>
      <c r="AK9" s="15">
        <v>45065.542650462965</v>
      </c>
      <c r="AL9" s="15">
        <v>45065.167650462965</v>
      </c>
      <c r="AM9" s="5" t="s">
        <v>658</v>
      </c>
      <c r="AN9" s="9" t="s">
        <v>776</v>
      </c>
      <c r="AO9" s="5">
        <v>23000</v>
      </c>
      <c r="AP9" s="15">
        <v>45065.542662037034</v>
      </c>
      <c r="AQ9" s="15" t="s">
        <v>660</v>
      </c>
      <c r="AR9" s="5" t="s">
        <v>642</v>
      </c>
      <c r="AS9" s="5" t="s">
        <v>777</v>
      </c>
      <c r="AT9" s="5" t="s">
        <v>778</v>
      </c>
    </row>
    <row r="10" spans="1:47" ht="15" customHeight="1">
      <c r="B10" s="5" t="str">
        <f>IF(AND(VLOOKUP(E10,リスト!$A$1:$F$12,5,FALSE)&lt;=K10,VLOOKUP(E10,リスト!$A$1:$F$12,6,FALSE)&gt;=K10),"〇","×")</f>
        <v>〇</v>
      </c>
      <c r="C10" s="6">
        <f>VLOOKUP(D10,[2]課題曲一覧!$B$2:$I$206,8,FALSE)</f>
        <v>8.4490740740740739E-4</v>
      </c>
      <c r="D10" s="7">
        <f t="shared" si="0"/>
        <v>8</v>
      </c>
      <c r="E10" s="8" t="str">
        <f t="shared" si="1"/>
        <v>バレエシューズ小学3・4年の部</v>
      </c>
      <c r="F10" s="8" t="str">
        <f t="shared" si="2"/>
        <v>N9KXGGJkh5ehaCN</v>
      </c>
      <c r="G10" s="6" t="s">
        <v>635</v>
      </c>
      <c r="H10" s="78" t="s">
        <v>779</v>
      </c>
      <c r="I10" s="9" t="s">
        <v>780</v>
      </c>
      <c r="J10" s="10" t="s">
        <v>733</v>
      </c>
      <c r="K10" s="11">
        <v>41986</v>
      </c>
      <c r="L10" s="5" t="s">
        <v>639</v>
      </c>
      <c r="M10" s="12" t="s">
        <v>768</v>
      </c>
      <c r="N10" s="18" t="s">
        <v>681</v>
      </c>
      <c r="O10" s="9" t="s">
        <v>642</v>
      </c>
      <c r="P10" s="5" t="s">
        <v>46</v>
      </c>
      <c r="Q10" s="5" t="s">
        <v>643</v>
      </c>
      <c r="R10" s="5" t="s">
        <v>698</v>
      </c>
      <c r="S10" s="5" t="s">
        <v>699</v>
      </c>
      <c r="T10" s="5" t="s">
        <v>700</v>
      </c>
      <c r="U10" s="5" t="s">
        <v>701</v>
      </c>
      <c r="V10" s="5" t="s">
        <v>648</v>
      </c>
      <c r="W10" s="5" t="s">
        <v>702</v>
      </c>
      <c r="X10" s="16" t="s">
        <v>781</v>
      </c>
      <c r="Y10" s="16" t="s">
        <v>703</v>
      </c>
      <c r="Z10" s="16" t="s">
        <v>704</v>
      </c>
      <c r="AA10" s="16" t="s">
        <v>782</v>
      </c>
      <c r="AB10" s="5" t="s">
        <v>783</v>
      </c>
      <c r="AC10" s="5" t="s">
        <v>691</v>
      </c>
      <c r="AD10" s="13">
        <v>23000</v>
      </c>
      <c r="AE10" s="11" t="s">
        <v>784</v>
      </c>
      <c r="AF10" s="9" t="s">
        <v>657</v>
      </c>
      <c r="AG10" s="5" t="s">
        <v>642</v>
      </c>
      <c r="AI10" s="5" t="s">
        <v>642</v>
      </c>
      <c r="AJ10" s="14">
        <v>5983</v>
      </c>
      <c r="AK10" s="15">
        <v>45065.544050925928</v>
      </c>
      <c r="AL10" s="15">
        <v>45065.169050925928</v>
      </c>
      <c r="AM10" s="5" t="s">
        <v>658</v>
      </c>
      <c r="AN10" s="9" t="s">
        <v>785</v>
      </c>
      <c r="AO10" s="5">
        <v>23000</v>
      </c>
      <c r="AP10" s="15">
        <v>45065.544062499997</v>
      </c>
      <c r="AQ10" s="15" t="s">
        <v>660</v>
      </c>
      <c r="AR10" s="5" t="s">
        <v>642</v>
      </c>
      <c r="AS10" s="5" t="s">
        <v>786</v>
      </c>
      <c r="AT10" s="5" t="s">
        <v>787</v>
      </c>
    </row>
    <row r="11" spans="1:47" ht="15" customHeight="1">
      <c r="B11" s="5" t="str">
        <f>IF(AND(VLOOKUP(E11,リスト!$A$1:$F$12,5,FALSE)&lt;=K11,VLOOKUP(E11,リスト!$A$1:$F$12,6,FALSE)&gt;=K11),"〇","×")</f>
        <v>〇</v>
      </c>
      <c r="C11" s="6">
        <f>VLOOKUP(D11,[2]課題曲一覧!$B$2:$I$206,8,FALSE)</f>
        <v>1.4351851851851854E-3</v>
      </c>
      <c r="D11" s="7">
        <f t="shared" si="0"/>
        <v>174</v>
      </c>
      <c r="E11" s="8" t="str">
        <f t="shared" si="1"/>
        <v>小学6年の部</v>
      </c>
      <c r="F11" s="8" t="str">
        <f t="shared" si="2"/>
        <v>N9Ka1GJkh5ehaCN</v>
      </c>
      <c r="G11" s="6" t="s">
        <v>635</v>
      </c>
      <c r="H11" s="78" t="s">
        <v>788</v>
      </c>
      <c r="I11" s="9" t="s">
        <v>789</v>
      </c>
      <c r="J11" s="10" t="s">
        <v>665</v>
      </c>
      <c r="K11" s="11">
        <v>40736</v>
      </c>
      <c r="L11" s="5" t="s">
        <v>639</v>
      </c>
      <c r="M11" s="12" t="s">
        <v>666</v>
      </c>
      <c r="N11" s="18" t="s">
        <v>790</v>
      </c>
      <c r="O11" s="9" t="s">
        <v>642</v>
      </c>
      <c r="P11" s="5" t="s">
        <v>682</v>
      </c>
      <c r="Q11" s="5" t="s">
        <v>669</v>
      </c>
      <c r="R11" s="5" t="s">
        <v>791</v>
      </c>
      <c r="S11" s="5" t="s">
        <v>792</v>
      </c>
      <c r="T11" s="5" t="s">
        <v>793</v>
      </c>
      <c r="U11" s="5" t="s">
        <v>794</v>
      </c>
      <c r="V11" s="5" t="s">
        <v>648</v>
      </c>
      <c r="W11" s="16" t="s">
        <v>795</v>
      </c>
      <c r="X11" s="5" t="s">
        <v>796</v>
      </c>
      <c r="Y11" s="16" t="s">
        <v>797</v>
      </c>
      <c r="Z11" s="16" t="s">
        <v>797</v>
      </c>
      <c r="AA11" s="16" t="s">
        <v>798</v>
      </c>
      <c r="AB11" s="5" t="s">
        <v>793</v>
      </c>
      <c r="AC11" s="5" t="s">
        <v>655</v>
      </c>
      <c r="AD11" s="13">
        <v>23000</v>
      </c>
      <c r="AE11" s="11" t="s">
        <v>799</v>
      </c>
      <c r="AF11" s="9" t="s">
        <v>774</v>
      </c>
      <c r="AG11" s="5" t="s">
        <v>642</v>
      </c>
      <c r="AI11" s="5" t="s">
        <v>642</v>
      </c>
      <c r="AJ11" s="14">
        <v>5984</v>
      </c>
      <c r="AK11" s="15">
        <v>45065.546006944445</v>
      </c>
      <c r="AL11" s="15">
        <v>45065.171006944445</v>
      </c>
      <c r="AM11" s="5" t="s">
        <v>658</v>
      </c>
      <c r="AN11" s="9" t="s">
        <v>800</v>
      </c>
      <c r="AO11" s="5">
        <v>23000</v>
      </c>
      <c r="AP11" s="15">
        <v>45065.546030092592</v>
      </c>
      <c r="AQ11" s="15" t="s">
        <v>660</v>
      </c>
      <c r="AR11" s="5" t="s">
        <v>642</v>
      </c>
      <c r="AS11" s="5" t="s">
        <v>801</v>
      </c>
      <c r="AT11" s="5" t="s">
        <v>802</v>
      </c>
    </row>
    <row r="12" spans="1:47" ht="15" customHeight="1">
      <c r="B12" s="5" t="str">
        <f>IF(AND(VLOOKUP(E12,リスト!$A$1:$F$12,5,FALSE)&lt;=K12,VLOOKUP(E12,リスト!$A$1:$F$12,6,FALSE)&gt;=K12),"〇","×")</f>
        <v>〇</v>
      </c>
      <c r="C12" s="6">
        <f>VLOOKUP(D12,[2]課題曲一覧!$B$2:$I$206,8,FALSE)</f>
        <v>1.0069444444444444E-3</v>
      </c>
      <c r="D12" s="7">
        <f t="shared" si="0"/>
        <v>20</v>
      </c>
      <c r="E12" s="8" t="str">
        <f t="shared" si="1"/>
        <v>バレエシューズ小学5・6年の部</v>
      </c>
      <c r="F12" s="8" t="str">
        <f t="shared" si="2"/>
        <v>N9KdtGJkh5ehaCN</v>
      </c>
      <c r="G12" s="6" t="s">
        <v>635</v>
      </c>
      <c r="H12" s="78" t="s">
        <v>803</v>
      </c>
      <c r="I12" s="9" t="s">
        <v>804</v>
      </c>
      <c r="J12" s="10" t="s">
        <v>697</v>
      </c>
      <c r="K12" s="11">
        <v>40779</v>
      </c>
      <c r="L12" s="5" t="s">
        <v>639</v>
      </c>
      <c r="M12" s="12" t="s">
        <v>751</v>
      </c>
      <c r="N12" s="18" t="s">
        <v>805</v>
      </c>
      <c r="O12" s="9" t="s">
        <v>642</v>
      </c>
      <c r="P12" s="5" t="s">
        <v>668</v>
      </c>
      <c r="Q12" s="5" t="s">
        <v>643</v>
      </c>
      <c r="R12" s="5" t="s">
        <v>806</v>
      </c>
      <c r="S12" s="5" t="s">
        <v>807</v>
      </c>
      <c r="T12" s="5" t="s">
        <v>808</v>
      </c>
      <c r="U12" s="5" t="s">
        <v>809</v>
      </c>
      <c r="V12" s="5" t="s">
        <v>648</v>
      </c>
      <c r="W12" s="16" t="s">
        <v>810</v>
      </c>
      <c r="X12" s="5" t="s">
        <v>1348</v>
      </c>
      <c r="Y12" s="16" t="s">
        <v>811</v>
      </c>
      <c r="Z12" s="16" t="s">
        <v>642</v>
      </c>
      <c r="AA12" s="16" t="s">
        <v>811</v>
      </c>
      <c r="AB12" s="5" t="s">
        <v>808</v>
      </c>
      <c r="AC12" s="5" t="s">
        <v>655</v>
      </c>
      <c r="AD12" s="13">
        <v>23000</v>
      </c>
      <c r="AE12" s="11" t="s">
        <v>812</v>
      </c>
      <c r="AF12" s="9" t="s">
        <v>657</v>
      </c>
      <c r="AG12" s="5" t="s">
        <v>813</v>
      </c>
      <c r="AI12" s="5" t="s">
        <v>642</v>
      </c>
      <c r="AJ12" s="14">
        <v>5985</v>
      </c>
      <c r="AK12" s="15">
        <v>45065.548807870371</v>
      </c>
      <c r="AL12" s="15">
        <v>45065.173807870371</v>
      </c>
      <c r="AM12" s="5" t="s">
        <v>658</v>
      </c>
      <c r="AN12" s="9" t="s">
        <v>814</v>
      </c>
      <c r="AO12" s="5">
        <v>23000</v>
      </c>
      <c r="AP12" s="15">
        <v>45065.548819444448</v>
      </c>
      <c r="AQ12" s="15" t="s">
        <v>660</v>
      </c>
      <c r="AR12" s="5" t="s">
        <v>642</v>
      </c>
      <c r="AS12" s="5" t="s">
        <v>815</v>
      </c>
      <c r="AT12" s="5" t="s">
        <v>816</v>
      </c>
    </row>
    <row r="13" spans="1:47" ht="15" customHeight="1">
      <c r="B13" s="5" t="str">
        <f>IF(AND(VLOOKUP(E13,リスト!$A$1:$F$12,5,FALSE)&lt;=K13,VLOOKUP(E13,リスト!$A$1:$F$12,6,FALSE)&gt;=K13),"〇","×")</f>
        <v>〇</v>
      </c>
      <c r="C13" s="6">
        <f>VLOOKUP(D13,[2]課題曲一覧!$B$2:$I$206,8,FALSE)</f>
        <v>9.6064814814814808E-4</v>
      </c>
      <c r="D13" s="7">
        <f t="shared" si="0"/>
        <v>36</v>
      </c>
      <c r="E13" s="8" t="str">
        <f t="shared" si="1"/>
        <v>小学6年の部</v>
      </c>
      <c r="F13" s="8" t="str">
        <f t="shared" si="2"/>
        <v>N9KDcGJkh5ehaCN</v>
      </c>
      <c r="G13" s="6" t="s">
        <v>635</v>
      </c>
      <c r="H13" s="78" t="s">
        <v>817</v>
      </c>
      <c r="I13" s="9" t="s">
        <v>818</v>
      </c>
      <c r="J13" s="10" t="s">
        <v>697</v>
      </c>
      <c r="K13" s="11">
        <v>40958</v>
      </c>
      <c r="L13" s="5" t="s">
        <v>639</v>
      </c>
      <c r="M13" s="12" t="s">
        <v>666</v>
      </c>
      <c r="N13" s="18" t="s">
        <v>819</v>
      </c>
      <c r="O13" s="9" t="s">
        <v>642</v>
      </c>
      <c r="P13" s="5" t="s">
        <v>682</v>
      </c>
      <c r="Q13" s="5" t="s">
        <v>669</v>
      </c>
      <c r="R13" s="5" t="s">
        <v>820</v>
      </c>
      <c r="S13" s="5" t="s">
        <v>821</v>
      </c>
      <c r="T13" s="5" t="s">
        <v>822</v>
      </c>
      <c r="U13" s="5" t="s">
        <v>823</v>
      </c>
      <c r="V13" s="5" t="s">
        <v>648</v>
      </c>
      <c r="W13" s="16" t="s">
        <v>841</v>
      </c>
      <c r="X13" s="5" t="s">
        <v>824</v>
      </c>
      <c r="Y13" s="16" t="s">
        <v>840</v>
      </c>
      <c r="Z13" s="16" t="s">
        <v>825</v>
      </c>
      <c r="AA13" s="16" t="s">
        <v>826</v>
      </c>
      <c r="AB13" s="5" t="s">
        <v>827</v>
      </c>
      <c r="AC13" s="5" t="s">
        <v>691</v>
      </c>
      <c r="AD13" s="13">
        <v>23000</v>
      </c>
      <c r="AE13" s="11" t="s">
        <v>828</v>
      </c>
      <c r="AF13" s="9" t="s">
        <v>727</v>
      </c>
      <c r="AG13" s="5" t="s">
        <v>642</v>
      </c>
      <c r="AI13" s="5" t="s">
        <v>642</v>
      </c>
      <c r="AJ13" s="14">
        <v>5988</v>
      </c>
      <c r="AK13" s="15">
        <v>45065.588159722225</v>
      </c>
      <c r="AL13" s="15">
        <v>45065.213159722225</v>
      </c>
      <c r="AM13" s="5" t="s">
        <v>658</v>
      </c>
      <c r="AN13" s="9" t="s">
        <v>829</v>
      </c>
      <c r="AO13" s="5">
        <v>23000</v>
      </c>
      <c r="AP13" s="15">
        <v>45065.588182870371</v>
      </c>
      <c r="AQ13" s="15" t="s">
        <v>660</v>
      </c>
      <c r="AR13" s="5" t="s">
        <v>642</v>
      </c>
      <c r="AS13" s="5" t="s">
        <v>747</v>
      </c>
      <c r="AT13" s="5" t="s">
        <v>830</v>
      </c>
    </row>
    <row r="14" spans="1:47" ht="15" customHeight="1">
      <c r="B14" s="5" t="str">
        <f>IF(AND(VLOOKUP(E14,リスト!$A$1:$F$12,5,FALSE)&lt;=K14,VLOOKUP(E14,リスト!$A$1:$F$12,6,FALSE)&gt;=K14),"〇","×")</f>
        <v>〇</v>
      </c>
      <c r="C14" s="6">
        <f>VLOOKUP(D14,[2]課題曲一覧!$B$2:$I$206,8,FALSE)</f>
        <v>8.2175925925925917E-4</v>
      </c>
      <c r="D14" s="7">
        <f t="shared" si="0"/>
        <v>136</v>
      </c>
      <c r="E14" s="8" t="str">
        <f t="shared" si="1"/>
        <v>バレエシューズ小学5・6年の部</v>
      </c>
      <c r="F14" s="8" t="str">
        <f t="shared" si="2"/>
        <v>N9LyhGJkh5ehaCN</v>
      </c>
      <c r="G14" s="6" t="s">
        <v>635</v>
      </c>
      <c r="H14" s="78" t="s">
        <v>831</v>
      </c>
      <c r="I14" s="9" t="s">
        <v>832</v>
      </c>
      <c r="J14" s="10" t="s">
        <v>697</v>
      </c>
      <c r="K14" s="11">
        <v>41141</v>
      </c>
      <c r="L14" s="5" t="s">
        <v>639</v>
      </c>
      <c r="M14" s="12" t="s">
        <v>751</v>
      </c>
      <c r="N14" s="18" t="s">
        <v>833</v>
      </c>
      <c r="O14" s="9" t="s">
        <v>642</v>
      </c>
      <c r="P14" s="5" t="s">
        <v>46</v>
      </c>
      <c r="Q14" s="5" t="s">
        <v>669</v>
      </c>
      <c r="R14" s="5" t="s">
        <v>698</v>
      </c>
      <c r="S14" s="5" t="s">
        <v>699</v>
      </c>
      <c r="T14" s="5" t="s">
        <v>700</v>
      </c>
      <c r="U14" s="5" t="s">
        <v>701</v>
      </c>
      <c r="V14" s="5" t="s">
        <v>648</v>
      </c>
      <c r="W14" s="5" t="s">
        <v>702</v>
      </c>
      <c r="X14" s="16" t="s">
        <v>781</v>
      </c>
      <c r="Y14" s="16" t="s">
        <v>703</v>
      </c>
      <c r="Z14" s="16" t="s">
        <v>704</v>
      </c>
      <c r="AA14" s="16" t="s">
        <v>834</v>
      </c>
      <c r="AB14" s="5" t="s">
        <v>835</v>
      </c>
      <c r="AC14" s="5" t="s">
        <v>691</v>
      </c>
      <c r="AD14" s="13">
        <v>23000</v>
      </c>
      <c r="AE14" s="11" t="s">
        <v>836</v>
      </c>
      <c r="AF14" s="9" t="s">
        <v>673</v>
      </c>
      <c r="AG14" s="5" t="s">
        <v>642</v>
      </c>
      <c r="AI14" s="5" t="s">
        <v>642</v>
      </c>
      <c r="AJ14" s="14">
        <v>5990</v>
      </c>
      <c r="AK14" s="15">
        <v>45065.608206018522</v>
      </c>
      <c r="AL14" s="15">
        <v>45065.233206018522</v>
      </c>
      <c r="AM14" s="5" t="s">
        <v>658</v>
      </c>
      <c r="AN14" s="9" t="s">
        <v>837</v>
      </c>
      <c r="AO14" s="5">
        <v>23000</v>
      </c>
      <c r="AP14" s="15">
        <v>45065.608229166668</v>
      </c>
      <c r="AQ14" s="15" t="s">
        <v>660</v>
      </c>
      <c r="AR14" s="5" t="s">
        <v>642</v>
      </c>
      <c r="AS14" s="5" t="s">
        <v>764</v>
      </c>
      <c r="AT14" s="5" t="s">
        <v>838</v>
      </c>
    </row>
    <row r="15" spans="1:47" ht="15" customHeight="1">
      <c r="B15" s="5" t="str">
        <f>IF(AND(VLOOKUP(E15,リスト!$A$1:$F$12,5,FALSE)&lt;=K15,VLOOKUP(E15,リスト!$A$1:$F$12,6,FALSE)&gt;=K15),"〇","×")</f>
        <v>〇</v>
      </c>
      <c r="C15" s="6">
        <f>VLOOKUP(D15,[2]課題曲一覧!$B$2:$I$206,8,FALSE)</f>
        <v>1.3425925925925925E-3</v>
      </c>
      <c r="D15" s="7">
        <f t="shared" si="0"/>
        <v>170</v>
      </c>
      <c r="E15" s="8" t="str">
        <f t="shared" si="1"/>
        <v>バレエシューズ小学5・6年の部</v>
      </c>
      <c r="F15" s="8" t="str">
        <f t="shared" si="2"/>
        <v>N9M5VGJkh5ehaCN</v>
      </c>
      <c r="G15" s="6" t="s">
        <v>635</v>
      </c>
      <c r="H15" s="78" t="s">
        <v>842</v>
      </c>
      <c r="I15" s="9" t="s">
        <v>843</v>
      </c>
      <c r="J15" s="10">
        <v>10</v>
      </c>
      <c r="K15" s="11">
        <v>41201</v>
      </c>
      <c r="L15" s="5" t="s">
        <v>639</v>
      </c>
      <c r="M15" s="12" t="s">
        <v>751</v>
      </c>
      <c r="N15" s="18" t="s">
        <v>844</v>
      </c>
      <c r="O15" s="9" t="s">
        <v>642</v>
      </c>
      <c r="P15" s="5" t="s">
        <v>668</v>
      </c>
      <c r="Q15" s="5" t="s">
        <v>643</v>
      </c>
      <c r="R15" s="5" t="s">
        <v>698</v>
      </c>
      <c r="S15" s="5" t="s">
        <v>699</v>
      </c>
      <c r="T15" s="5" t="s">
        <v>700</v>
      </c>
      <c r="U15" s="5" t="s">
        <v>701</v>
      </c>
      <c r="V15" s="5" t="s">
        <v>648</v>
      </c>
      <c r="W15" s="5" t="s">
        <v>702</v>
      </c>
      <c r="X15" s="16" t="s">
        <v>781</v>
      </c>
      <c r="Y15" s="5" t="s">
        <v>703</v>
      </c>
      <c r="Z15" s="5" t="s">
        <v>845</v>
      </c>
      <c r="AA15" s="5" t="s">
        <v>846</v>
      </c>
      <c r="AB15" s="5" t="s">
        <v>847</v>
      </c>
      <c r="AC15" s="5" t="s">
        <v>691</v>
      </c>
      <c r="AD15" s="13">
        <v>23000</v>
      </c>
      <c r="AE15" s="11" t="s">
        <v>848</v>
      </c>
      <c r="AF15" s="9" t="s">
        <v>657</v>
      </c>
      <c r="AG15" s="5" t="s">
        <v>642</v>
      </c>
      <c r="AI15" s="5" t="s">
        <v>642</v>
      </c>
      <c r="AJ15" s="14">
        <v>5991</v>
      </c>
      <c r="AK15" s="15">
        <v>45065.61310185185</v>
      </c>
      <c r="AL15" s="15">
        <v>45065.23810185185</v>
      </c>
      <c r="AM15" s="5" t="s">
        <v>658</v>
      </c>
      <c r="AN15" s="5" t="s">
        <v>849</v>
      </c>
      <c r="AO15" s="5">
        <v>23000</v>
      </c>
      <c r="AP15" s="15">
        <v>45065.613125000003</v>
      </c>
      <c r="AQ15" s="15" t="s">
        <v>660</v>
      </c>
      <c r="AR15" s="5" t="s">
        <v>642</v>
      </c>
      <c r="AS15" s="5" t="s">
        <v>850</v>
      </c>
      <c r="AT15" s="5" t="s">
        <v>851</v>
      </c>
    </row>
    <row r="16" spans="1:47" ht="15" customHeight="1">
      <c r="B16" s="5" t="str">
        <f>IF(AND(VLOOKUP(E16,リスト!$A$1:$F$12,5,FALSE)&lt;=K16,VLOOKUP(E16,リスト!$A$1:$F$12,6,FALSE)&gt;=K16),"〇","×")</f>
        <v>〇</v>
      </c>
      <c r="C16" s="6">
        <f>VLOOKUP(D16,[2]課題曲一覧!$B$2:$I$206,8,FALSE)</f>
        <v>8.4490740740740739E-4</v>
      </c>
      <c r="D16" s="7">
        <f t="shared" si="0"/>
        <v>8</v>
      </c>
      <c r="E16" s="8" t="str">
        <f t="shared" si="1"/>
        <v>バレエシューズ小学3・4年の部</v>
      </c>
      <c r="F16" s="8" t="str">
        <f t="shared" si="2"/>
        <v>N9MEiGJkh5ehaCN</v>
      </c>
      <c r="G16" s="6" t="s">
        <v>635</v>
      </c>
      <c r="H16" s="78" t="s">
        <v>859</v>
      </c>
      <c r="I16" s="9" t="s">
        <v>852</v>
      </c>
      <c r="J16" s="10">
        <v>8</v>
      </c>
      <c r="K16" s="11">
        <v>42040</v>
      </c>
      <c r="L16" s="5" t="s">
        <v>639</v>
      </c>
      <c r="M16" s="12" t="s">
        <v>768</v>
      </c>
      <c r="N16" s="18" t="s">
        <v>681</v>
      </c>
      <c r="O16" s="9" t="s">
        <v>642</v>
      </c>
      <c r="P16" s="5" t="s">
        <v>46</v>
      </c>
      <c r="Q16" s="5" t="s">
        <v>643</v>
      </c>
      <c r="R16" s="5" t="s">
        <v>698</v>
      </c>
      <c r="S16" s="5" t="s">
        <v>699</v>
      </c>
      <c r="T16" s="5" t="s">
        <v>700</v>
      </c>
      <c r="U16" s="5" t="s">
        <v>701</v>
      </c>
      <c r="V16" s="5" t="s">
        <v>648</v>
      </c>
      <c r="W16" s="5" t="s">
        <v>702</v>
      </c>
      <c r="X16" s="16" t="s">
        <v>781</v>
      </c>
      <c r="Y16" s="16" t="s">
        <v>703</v>
      </c>
      <c r="Z16" s="16" t="s">
        <v>704</v>
      </c>
      <c r="AA16" s="16" t="s">
        <v>853</v>
      </c>
      <c r="AB16" s="5" t="s">
        <v>854</v>
      </c>
      <c r="AC16" s="5" t="s">
        <v>691</v>
      </c>
      <c r="AD16" s="13">
        <v>23000</v>
      </c>
      <c r="AE16" s="11" t="s">
        <v>855</v>
      </c>
      <c r="AF16" s="9" t="s">
        <v>727</v>
      </c>
      <c r="AG16" s="5" t="s">
        <v>642</v>
      </c>
      <c r="AI16" s="5" t="s">
        <v>642</v>
      </c>
      <c r="AJ16" s="14">
        <v>5992</v>
      </c>
      <c r="AK16" s="15">
        <v>45065.619699074072</v>
      </c>
      <c r="AL16" s="15">
        <v>45065.244699074072</v>
      </c>
      <c r="AM16" s="5" t="s">
        <v>658</v>
      </c>
      <c r="AN16" s="9" t="s">
        <v>856</v>
      </c>
      <c r="AO16" s="5">
        <v>23000</v>
      </c>
      <c r="AP16" s="15">
        <v>45065.619722222225</v>
      </c>
      <c r="AQ16" s="15" t="s">
        <v>660</v>
      </c>
      <c r="AR16" s="5" t="s">
        <v>642</v>
      </c>
      <c r="AS16" s="5" t="s">
        <v>815</v>
      </c>
      <c r="AT16" s="5" t="s">
        <v>857</v>
      </c>
    </row>
    <row r="17" spans="2:46" ht="15" customHeight="1">
      <c r="B17" s="5" t="str">
        <f>IF(AND(VLOOKUP(E17,リスト!$A$1:$F$12,5,FALSE)&lt;=K17,VLOOKUP(E17,リスト!$A$1:$F$12,6,FALSE)&gt;=K17),"〇","×")</f>
        <v>〇</v>
      </c>
      <c r="C17" s="6">
        <f>VLOOKUP(D17,[2]課題曲一覧!$B$2:$I$206,8,FALSE)</f>
        <v>1.3425925925925925E-3</v>
      </c>
      <c r="D17" s="7">
        <f t="shared" si="0"/>
        <v>170</v>
      </c>
      <c r="E17" s="8" t="str">
        <f t="shared" si="1"/>
        <v>小学4・5年の部</v>
      </c>
      <c r="F17" s="8" t="str">
        <f t="shared" si="2"/>
        <v>N9MJ0GJkh5ehaCN</v>
      </c>
      <c r="G17" s="6" t="s">
        <v>635</v>
      </c>
      <c r="H17" s="78" t="s">
        <v>842</v>
      </c>
      <c r="I17" s="9" t="s">
        <v>843</v>
      </c>
      <c r="J17" s="10">
        <v>10</v>
      </c>
      <c r="K17" s="11">
        <v>41201</v>
      </c>
      <c r="L17" s="5" t="s">
        <v>639</v>
      </c>
      <c r="M17" s="12" t="s">
        <v>715</v>
      </c>
      <c r="N17" s="12" t="s">
        <v>844</v>
      </c>
      <c r="O17" s="9" t="s">
        <v>642</v>
      </c>
      <c r="P17" s="5" t="s">
        <v>668</v>
      </c>
      <c r="Q17" s="5" t="s">
        <v>643</v>
      </c>
      <c r="R17" s="5" t="s">
        <v>698</v>
      </c>
      <c r="S17" s="5" t="s">
        <v>699</v>
      </c>
      <c r="T17" s="5" t="s">
        <v>700</v>
      </c>
      <c r="U17" s="5" t="s">
        <v>701</v>
      </c>
      <c r="V17" s="5" t="s">
        <v>648</v>
      </c>
      <c r="W17" s="5" t="s">
        <v>702</v>
      </c>
      <c r="X17" s="16" t="s">
        <v>781</v>
      </c>
      <c r="Y17" s="16" t="s">
        <v>703</v>
      </c>
      <c r="Z17" s="16" t="s">
        <v>704</v>
      </c>
      <c r="AA17" s="16" t="s">
        <v>846</v>
      </c>
      <c r="AB17" s="5" t="s">
        <v>847</v>
      </c>
      <c r="AC17" s="5" t="s">
        <v>691</v>
      </c>
      <c r="AD17" s="13">
        <v>23000</v>
      </c>
      <c r="AE17" s="11" t="s">
        <v>848</v>
      </c>
      <c r="AF17" s="9" t="s">
        <v>657</v>
      </c>
      <c r="AG17" s="5" t="s">
        <v>642</v>
      </c>
      <c r="AI17" s="5" t="s">
        <v>642</v>
      </c>
      <c r="AJ17" s="14">
        <v>5993</v>
      </c>
      <c r="AK17" s="15">
        <v>45065.622789351852</v>
      </c>
      <c r="AL17" s="15">
        <v>45065.247789351852</v>
      </c>
      <c r="AM17" s="5" t="s">
        <v>658</v>
      </c>
      <c r="AN17" s="9" t="s">
        <v>858</v>
      </c>
      <c r="AO17" s="5">
        <v>23000</v>
      </c>
      <c r="AP17" s="15">
        <v>45065.622800925928</v>
      </c>
      <c r="AQ17" s="15" t="s">
        <v>660</v>
      </c>
      <c r="AR17" s="5" t="s">
        <v>642</v>
      </c>
      <c r="AS17" s="5" t="s">
        <v>850</v>
      </c>
      <c r="AT17" s="5" t="s">
        <v>851</v>
      </c>
    </row>
    <row r="18" spans="2:46" ht="15" customHeight="1">
      <c r="B18" s="5" t="str">
        <f>IF(AND(VLOOKUP(E18,リスト!$A$1:$F$12,5,FALSE)&lt;=K18,VLOOKUP(E18,リスト!$A$1:$F$12,6,FALSE)&gt;=K18),"〇","×")</f>
        <v>〇</v>
      </c>
      <c r="C18" s="6">
        <f>VLOOKUP(D18,[2]課題曲一覧!$B$2:$I$206,8,FALSE)</f>
        <v>8.2175925925925917E-4</v>
      </c>
      <c r="D18" s="7">
        <f t="shared" si="0"/>
        <v>136</v>
      </c>
      <c r="E18" s="8" t="str">
        <f t="shared" si="1"/>
        <v>バレエシューズ小学1・2年の部</v>
      </c>
      <c r="F18" s="8" t="s">
        <v>1850</v>
      </c>
      <c r="G18" s="6" t="s">
        <v>635</v>
      </c>
      <c r="H18" s="79" t="s">
        <v>860</v>
      </c>
      <c r="I18" s="9" t="s">
        <v>861</v>
      </c>
      <c r="J18" s="10">
        <v>7</v>
      </c>
      <c r="K18" s="11">
        <v>42294</v>
      </c>
      <c r="L18" s="5" t="s">
        <v>639</v>
      </c>
      <c r="M18" s="12" t="s">
        <v>734</v>
      </c>
      <c r="N18" s="12" t="s">
        <v>833</v>
      </c>
      <c r="O18" s="9" t="s">
        <v>642</v>
      </c>
      <c r="P18" s="5" t="s">
        <v>682</v>
      </c>
      <c r="Q18" s="5" t="s">
        <v>669</v>
      </c>
      <c r="R18" s="5" t="s">
        <v>862</v>
      </c>
      <c r="S18" s="5" t="s">
        <v>876</v>
      </c>
      <c r="T18" s="5" t="s">
        <v>863</v>
      </c>
      <c r="U18" s="5" t="s">
        <v>864</v>
      </c>
      <c r="V18" s="5" t="s">
        <v>865</v>
      </c>
      <c r="W18" s="5" t="s">
        <v>866</v>
      </c>
      <c r="X18" s="5" t="s">
        <v>867</v>
      </c>
      <c r="Y18" s="16" t="s">
        <v>868</v>
      </c>
      <c r="Z18" s="16" t="s">
        <v>642</v>
      </c>
      <c r="AA18" s="16" t="s">
        <v>869</v>
      </c>
      <c r="AB18" s="5" t="s">
        <v>870</v>
      </c>
      <c r="AC18" s="5" t="s">
        <v>655</v>
      </c>
      <c r="AD18" s="13">
        <v>23000</v>
      </c>
      <c r="AE18" s="84">
        <v>45065</v>
      </c>
      <c r="AF18" s="85" t="s">
        <v>871</v>
      </c>
      <c r="AG18" s="5" t="s">
        <v>642</v>
      </c>
      <c r="AH18" s="13" t="s">
        <v>872</v>
      </c>
      <c r="AI18" s="5" t="s">
        <v>642</v>
      </c>
      <c r="AJ18" s="14">
        <v>5995</v>
      </c>
      <c r="AK18" s="15">
        <v>45065.644293981481</v>
      </c>
      <c r="AL18" s="15">
        <v>45065.269293981481</v>
      </c>
      <c r="AM18" s="5" t="s">
        <v>873</v>
      </c>
      <c r="AN18" s="9" t="s">
        <v>642</v>
      </c>
      <c r="AO18" s="5" t="s">
        <v>642</v>
      </c>
      <c r="AP18" s="15" t="s">
        <v>642</v>
      </c>
      <c r="AQ18" s="15" t="s">
        <v>642</v>
      </c>
      <c r="AR18" s="5" t="s">
        <v>642</v>
      </c>
      <c r="AS18" s="5" t="s">
        <v>661</v>
      </c>
      <c r="AT18" s="5" t="s">
        <v>874</v>
      </c>
    </row>
    <row r="19" spans="2:46" ht="15" customHeight="1">
      <c r="B19" s="5" t="str">
        <f>IF(AND(VLOOKUP(E19,リスト!$A$1:$F$12,5,FALSE)&lt;=K19,VLOOKUP(E19,リスト!$A$1:$F$12,6,FALSE)&gt;=K19),"〇","×")</f>
        <v>〇</v>
      </c>
      <c r="C19" s="6">
        <f>VLOOKUP(D19,[2]課題曲一覧!$B$2:$I$206,8,FALSE)</f>
        <v>8.2175925925925917E-4</v>
      </c>
      <c r="D19" s="7">
        <f t="shared" si="0"/>
        <v>136</v>
      </c>
      <c r="E19" s="8" t="str">
        <f t="shared" si="1"/>
        <v>バレエシューズ小学3・4年の部</v>
      </c>
      <c r="F19" s="8" t="s">
        <v>1850</v>
      </c>
      <c r="G19" s="6" t="s">
        <v>635</v>
      </c>
      <c r="H19" s="79" t="s">
        <v>1344</v>
      </c>
      <c r="I19" s="9" t="s">
        <v>875</v>
      </c>
      <c r="J19" s="10">
        <v>8</v>
      </c>
      <c r="K19" s="11">
        <v>41876</v>
      </c>
      <c r="L19" s="5" t="s">
        <v>639</v>
      </c>
      <c r="M19" s="12" t="s">
        <v>768</v>
      </c>
      <c r="N19" s="12" t="s">
        <v>833</v>
      </c>
      <c r="O19" s="9" t="s">
        <v>642</v>
      </c>
      <c r="P19" s="5" t="s">
        <v>682</v>
      </c>
      <c r="Q19" s="5" t="s">
        <v>669</v>
      </c>
      <c r="R19" s="5" t="s">
        <v>862</v>
      </c>
      <c r="S19" s="5" t="s">
        <v>876</v>
      </c>
      <c r="T19" s="5" t="s">
        <v>863</v>
      </c>
      <c r="U19" s="5" t="s">
        <v>864</v>
      </c>
      <c r="V19" s="5" t="s">
        <v>865</v>
      </c>
      <c r="W19" s="5" t="s">
        <v>866</v>
      </c>
      <c r="X19" s="5" t="s">
        <v>867</v>
      </c>
      <c r="Y19" s="16" t="s">
        <v>868</v>
      </c>
      <c r="Z19" s="16" t="s">
        <v>642</v>
      </c>
      <c r="AA19" s="16" t="s">
        <v>877</v>
      </c>
      <c r="AB19" s="5" t="s">
        <v>870</v>
      </c>
      <c r="AC19" s="5" t="s">
        <v>655</v>
      </c>
      <c r="AD19" s="13">
        <v>23000</v>
      </c>
      <c r="AE19" s="84">
        <v>45065</v>
      </c>
      <c r="AF19" s="85" t="s">
        <v>871</v>
      </c>
      <c r="AG19" s="5" t="s">
        <v>642</v>
      </c>
      <c r="AH19" s="13" t="s">
        <v>878</v>
      </c>
      <c r="AI19" s="5" t="s">
        <v>642</v>
      </c>
      <c r="AJ19" s="14">
        <v>5996</v>
      </c>
      <c r="AK19" s="15">
        <v>45065.647789351853</v>
      </c>
      <c r="AL19" s="15">
        <v>45065.272789351853</v>
      </c>
      <c r="AM19" s="5" t="s">
        <v>873</v>
      </c>
      <c r="AN19" s="5" t="s">
        <v>642</v>
      </c>
      <c r="AO19" s="5" t="s">
        <v>642</v>
      </c>
      <c r="AP19" s="15" t="s">
        <v>642</v>
      </c>
      <c r="AQ19" s="15" t="s">
        <v>642</v>
      </c>
      <c r="AR19" s="5" t="s">
        <v>642</v>
      </c>
      <c r="AS19" s="5" t="s">
        <v>661</v>
      </c>
      <c r="AT19" s="5" t="s">
        <v>874</v>
      </c>
    </row>
    <row r="20" spans="2:46" ht="15" customHeight="1">
      <c r="B20" s="5" t="str">
        <f>IF(AND(VLOOKUP(E20,リスト!$A$1:$F$12,5,FALSE)&lt;=K20,VLOOKUP(E20,リスト!$A$1:$F$12,6,FALSE)&gt;=K20),"〇","×")</f>
        <v>〇</v>
      </c>
      <c r="C20" s="6">
        <f>VLOOKUP(D20,[2]課題曲一覧!$B$2:$I$206,8,FALSE)</f>
        <v>8.2175925925925917E-4</v>
      </c>
      <c r="D20" s="7">
        <f t="shared" si="0"/>
        <v>136</v>
      </c>
      <c r="E20" s="8" t="str">
        <f t="shared" si="1"/>
        <v>バレエシューズ小学3・4年の部</v>
      </c>
      <c r="F20" s="8" t="s">
        <v>1850</v>
      </c>
      <c r="G20" s="6" t="s">
        <v>635</v>
      </c>
      <c r="H20" s="79" t="s">
        <v>1343</v>
      </c>
      <c r="I20" s="9" t="s">
        <v>879</v>
      </c>
      <c r="J20" s="10">
        <v>9</v>
      </c>
      <c r="K20" s="11">
        <v>41707</v>
      </c>
      <c r="L20" s="5" t="s">
        <v>639</v>
      </c>
      <c r="M20" s="12" t="s">
        <v>768</v>
      </c>
      <c r="N20" s="12" t="s">
        <v>833</v>
      </c>
      <c r="O20" s="9" t="s">
        <v>642</v>
      </c>
      <c r="P20" s="5" t="s">
        <v>682</v>
      </c>
      <c r="Q20" s="5" t="s">
        <v>669</v>
      </c>
      <c r="R20" s="5" t="s">
        <v>862</v>
      </c>
      <c r="S20" s="5" t="s">
        <v>876</v>
      </c>
      <c r="T20" s="5" t="s">
        <v>863</v>
      </c>
      <c r="U20" s="5" t="s">
        <v>880</v>
      </c>
      <c r="V20" s="5" t="s">
        <v>865</v>
      </c>
      <c r="W20" s="5" t="s">
        <v>866</v>
      </c>
      <c r="X20" s="5" t="s">
        <v>867</v>
      </c>
      <c r="Y20" s="16" t="s">
        <v>868</v>
      </c>
      <c r="Z20" s="16" t="s">
        <v>642</v>
      </c>
      <c r="AA20" s="16" t="s">
        <v>881</v>
      </c>
      <c r="AB20" s="5" t="s">
        <v>870</v>
      </c>
      <c r="AC20" s="5" t="s">
        <v>655</v>
      </c>
      <c r="AD20" s="13">
        <v>23000</v>
      </c>
      <c r="AE20" s="84">
        <v>45065</v>
      </c>
      <c r="AF20" s="85" t="s">
        <v>871</v>
      </c>
      <c r="AG20" s="5" t="s">
        <v>642</v>
      </c>
      <c r="AH20" s="13" t="s">
        <v>882</v>
      </c>
      <c r="AI20" s="5" t="s">
        <v>642</v>
      </c>
      <c r="AJ20" s="14">
        <v>5997</v>
      </c>
      <c r="AK20" s="15">
        <v>45065.650960648149</v>
      </c>
      <c r="AL20" s="15">
        <v>45065.275960648149</v>
      </c>
      <c r="AM20" s="5" t="s">
        <v>873</v>
      </c>
      <c r="AN20" s="5" t="s">
        <v>642</v>
      </c>
      <c r="AO20" s="5" t="s">
        <v>642</v>
      </c>
      <c r="AP20" s="15" t="s">
        <v>642</v>
      </c>
      <c r="AQ20" s="15" t="s">
        <v>642</v>
      </c>
      <c r="AR20" s="5" t="s">
        <v>642</v>
      </c>
      <c r="AS20" s="5" t="s">
        <v>661</v>
      </c>
      <c r="AT20" s="5" t="s">
        <v>874</v>
      </c>
    </row>
    <row r="21" spans="2:46" ht="15" customHeight="1">
      <c r="B21" s="5" t="str">
        <f>IF(AND(VLOOKUP(E21,リスト!$A$1:$F$12,5,FALSE)&lt;=K21,VLOOKUP(E21,リスト!$A$1:$F$12,6,FALSE)&gt;=K21),"〇","×")</f>
        <v>〇</v>
      </c>
      <c r="C21" s="6">
        <f>VLOOKUP(D21,[2]課題曲一覧!$B$2:$I$206,8,FALSE)</f>
        <v>8.9120370370370362E-4</v>
      </c>
      <c r="D21" s="7">
        <f t="shared" si="0"/>
        <v>116</v>
      </c>
      <c r="E21" s="8" t="str">
        <f t="shared" si="1"/>
        <v>バレエシューズ小学3・4年の部</v>
      </c>
      <c r="F21" s="8" t="s">
        <v>1850</v>
      </c>
      <c r="G21" s="6" t="s">
        <v>635</v>
      </c>
      <c r="H21" s="79" t="s">
        <v>883</v>
      </c>
      <c r="I21" s="9" t="s">
        <v>884</v>
      </c>
      <c r="J21" s="10">
        <v>10</v>
      </c>
      <c r="K21" s="11">
        <v>41443</v>
      </c>
      <c r="L21" s="5" t="s">
        <v>639</v>
      </c>
      <c r="M21" s="12" t="s">
        <v>768</v>
      </c>
      <c r="N21" s="12" t="s">
        <v>885</v>
      </c>
      <c r="O21" s="9" t="s">
        <v>642</v>
      </c>
      <c r="P21" s="5" t="s">
        <v>46</v>
      </c>
      <c r="Q21" s="5" t="s">
        <v>669</v>
      </c>
      <c r="R21" s="5" t="s">
        <v>862</v>
      </c>
      <c r="S21" s="5" t="s">
        <v>876</v>
      </c>
      <c r="T21" s="5" t="s">
        <v>863</v>
      </c>
      <c r="U21" s="5" t="s">
        <v>880</v>
      </c>
      <c r="V21" s="5" t="s">
        <v>865</v>
      </c>
      <c r="W21" s="5" t="s">
        <v>866</v>
      </c>
      <c r="X21" s="16" t="s">
        <v>867</v>
      </c>
      <c r="Y21" s="16" t="s">
        <v>868</v>
      </c>
      <c r="Z21" s="16" t="s">
        <v>642</v>
      </c>
      <c r="AA21" s="16" t="s">
        <v>886</v>
      </c>
      <c r="AB21" s="5" t="s">
        <v>870</v>
      </c>
      <c r="AC21" s="5" t="s">
        <v>655</v>
      </c>
      <c r="AD21" s="13">
        <v>23000</v>
      </c>
      <c r="AE21" s="84">
        <v>45065</v>
      </c>
      <c r="AF21" s="85" t="s">
        <v>871</v>
      </c>
      <c r="AG21" s="5" t="s">
        <v>642</v>
      </c>
      <c r="AH21" s="13" t="s">
        <v>887</v>
      </c>
      <c r="AI21" s="5" t="s">
        <v>642</v>
      </c>
      <c r="AJ21" s="14">
        <v>5998</v>
      </c>
      <c r="AK21" s="15">
        <v>45065.65552083333</v>
      </c>
      <c r="AL21" s="15">
        <v>45065.28052083333</v>
      </c>
      <c r="AM21" s="5" t="s">
        <v>873</v>
      </c>
      <c r="AN21" s="5" t="s">
        <v>642</v>
      </c>
      <c r="AO21" s="5" t="s">
        <v>642</v>
      </c>
      <c r="AP21" s="15" t="s">
        <v>642</v>
      </c>
      <c r="AQ21" s="15" t="s">
        <v>642</v>
      </c>
      <c r="AR21" s="5" t="s">
        <v>642</v>
      </c>
      <c r="AS21" s="5" t="s">
        <v>661</v>
      </c>
      <c r="AT21" s="5" t="s">
        <v>874</v>
      </c>
    </row>
    <row r="22" spans="2:46" ht="15" customHeight="1">
      <c r="B22" s="5" t="str">
        <f>IF(AND(VLOOKUP(E22,リスト!$A$1:$F$12,5,FALSE)&lt;=K22,VLOOKUP(E22,リスト!$A$1:$F$12,6,FALSE)&gt;=K22),"〇","×")</f>
        <v>〇</v>
      </c>
      <c r="C22" s="6">
        <f>VLOOKUP(D22,[2]課題曲一覧!$B$2:$I$206,8,FALSE)</f>
        <v>1.0185185185185186E-3</v>
      </c>
      <c r="D22" s="7">
        <f t="shared" si="0"/>
        <v>16</v>
      </c>
      <c r="E22" s="8" t="str">
        <f t="shared" si="1"/>
        <v>バレエシューズ小学3・4年の部</v>
      </c>
      <c r="F22" s="8" t="s">
        <v>1850</v>
      </c>
      <c r="G22" s="6" t="s">
        <v>635</v>
      </c>
      <c r="H22" s="79" t="s">
        <v>888</v>
      </c>
      <c r="I22" s="9" t="s">
        <v>889</v>
      </c>
      <c r="J22" s="10">
        <v>10</v>
      </c>
      <c r="K22" s="11">
        <v>41423</v>
      </c>
      <c r="L22" s="5" t="s">
        <v>639</v>
      </c>
      <c r="M22" s="12" t="s">
        <v>768</v>
      </c>
      <c r="N22" s="12" t="s">
        <v>890</v>
      </c>
      <c r="O22" s="9" t="s">
        <v>642</v>
      </c>
      <c r="P22" s="5" t="s">
        <v>668</v>
      </c>
      <c r="Q22" s="5" t="s">
        <v>669</v>
      </c>
      <c r="R22" s="5" t="s">
        <v>862</v>
      </c>
      <c r="S22" s="5" t="s">
        <v>876</v>
      </c>
      <c r="T22" s="5" t="s">
        <v>863</v>
      </c>
      <c r="U22" s="5" t="s">
        <v>880</v>
      </c>
      <c r="V22" s="5" t="s">
        <v>865</v>
      </c>
      <c r="W22" s="5" t="s">
        <v>866</v>
      </c>
      <c r="X22" s="5" t="s">
        <v>867</v>
      </c>
      <c r="Y22" s="16" t="s">
        <v>868</v>
      </c>
      <c r="Z22" s="16" t="s">
        <v>642</v>
      </c>
      <c r="AA22" s="16" t="s">
        <v>891</v>
      </c>
      <c r="AB22" s="5" t="s">
        <v>870</v>
      </c>
      <c r="AC22" s="5" t="s">
        <v>655</v>
      </c>
      <c r="AD22" s="13">
        <v>23000</v>
      </c>
      <c r="AE22" s="84">
        <v>45065</v>
      </c>
      <c r="AF22" s="85" t="s">
        <v>871</v>
      </c>
      <c r="AG22" s="5" t="s">
        <v>642</v>
      </c>
      <c r="AH22" s="13" t="s">
        <v>892</v>
      </c>
      <c r="AI22" s="5" t="s">
        <v>642</v>
      </c>
      <c r="AJ22" s="14">
        <v>6000</v>
      </c>
      <c r="AK22" s="15">
        <v>45065.662245370368</v>
      </c>
      <c r="AL22" s="15">
        <v>45065.287245370368</v>
      </c>
      <c r="AM22" s="5" t="s">
        <v>873</v>
      </c>
      <c r="AN22" s="5" t="s">
        <v>642</v>
      </c>
      <c r="AO22" s="5" t="s">
        <v>642</v>
      </c>
      <c r="AP22" s="15" t="s">
        <v>642</v>
      </c>
      <c r="AQ22" s="15" t="s">
        <v>642</v>
      </c>
      <c r="AR22" s="5" t="s">
        <v>642</v>
      </c>
      <c r="AS22" s="5" t="s">
        <v>661</v>
      </c>
      <c r="AT22" s="5" t="s">
        <v>874</v>
      </c>
    </row>
    <row r="23" spans="2:46" ht="15" customHeight="1">
      <c r="B23" s="5" t="str">
        <f>IF(AND(VLOOKUP(E23,リスト!$A$1:$F$12,5,FALSE)&lt;=K23,VLOOKUP(E23,リスト!$A$1:$F$12,6,FALSE)&gt;=K23),"〇","×")</f>
        <v>〇</v>
      </c>
      <c r="C23" s="6">
        <f>VLOOKUP(D23,[2]課題曲一覧!$B$2:$I$206,8,FALSE)</f>
        <v>9.1435185185185185E-4</v>
      </c>
      <c r="D23" s="7">
        <f t="shared" si="0"/>
        <v>112</v>
      </c>
      <c r="E23" s="8" t="str">
        <f t="shared" si="1"/>
        <v>中学1年の部</v>
      </c>
      <c r="F23" s="8" t="s">
        <v>1850</v>
      </c>
      <c r="G23" s="6" t="s">
        <v>635</v>
      </c>
      <c r="H23" s="79" t="s">
        <v>893</v>
      </c>
      <c r="I23" s="9" t="s">
        <v>894</v>
      </c>
      <c r="J23" s="10">
        <v>13</v>
      </c>
      <c r="K23" s="11">
        <v>40319</v>
      </c>
      <c r="L23" s="5" t="s">
        <v>639</v>
      </c>
      <c r="M23" s="12" t="s">
        <v>895</v>
      </c>
      <c r="N23" s="12" t="s">
        <v>896</v>
      </c>
      <c r="O23" s="9" t="s">
        <v>642</v>
      </c>
      <c r="P23" s="5" t="s">
        <v>46</v>
      </c>
      <c r="Q23" s="5" t="s">
        <v>669</v>
      </c>
      <c r="R23" s="5" t="s">
        <v>862</v>
      </c>
      <c r="S23" s="5" t="s">
        <v>876</v>
      </c>
      <c r="T23" s="5" t="s">
        <v>863</v>
      </c>
      <c r="U23" s="5" t="s">
        <v>880</v>
      </c>
      <c r="V23" s="5" t="s">
        <v>865</v>
      </c>
      <c r="W23" s="5" t="s">
        <v>866</v>
      </c>
      <c r="X23" s="5" t="s">
        <v>867</v>
      </c>
      <c r="Y23" s="16" t="s">
        <v>868</v>
      </c>
      <c r="Z23" s="16" t="s">
        <v>642</v>
      </c>
      <c r="AA23" s="16" t="s">
        <v>897</v>
      </c>
      <c r="AB23" s="5" t="s">
        <v>870</v>
      </c>
      <c r="AC23" s="5" t="s">
        <v>655</v>
      </c>
      <c r="AD23" s="13">
        <v>23000</v>
      </c>
      <c r="AE23" s="84">
        <v>45065</v>
      </c>
      <c r="AF23" s="85" t="s">
        <v>871</v>
      </c>
      <c r="AG23" s="5" t="s">
        <v>642</v>
      </c>
      <c r="AH23" s="13" t="s">
        <v>898</v>
      </c>
      <c r="AI23" s="5" t="s">
        <v>642</v>
      </c>
      <c r="AJ23" s="14">
        <v>6001</v>
      </c>
      <c r="AK23" s="15">
        <v>45065.666388888887</v>
      </c>
      <c r="AL23" s="15">
        <v>45065.291388888887</v>
      </c>
      <c r="AM23" s="5" t="s">
        <v>873</v>
      </c>
      <c r="AN23" s="5" t="s">
        <v>642</v>
      </c>
      <c r="AO23" s="5" t="s">
        <v>642</v>
      </c>
      <c r="AP23" s="15" t="s">
        <v>642</v>
      </c>
      <c r="AQ23" s="15" t="s">
        <v>642</v>
      </c>
      <c r="AR23" s="5" t="s">
        <v>642</v>
      </c>
      <c r="AS23" s="5" t="s">
        <v>661</v>
      </c>
      <c r="AT23" s="5" t="s">
        <v>874</v>
      </c>
    </row>
    <row r="24" spans="2:46" ht="15" customHeight="1">
      <c r="B24" s="5" t="str">
        <f>IF(AND(VLOOKUP(E24,リスト!$A$1:$F$12,5,FALSE)&lt;=K24,VLOOKUP(E24,リスト!$A$1:$F$12,6,FALSE)&gt;=K24),"〇","×")</f>
        <v>〇</v>
      </c>
      <c r="C24" s="6">
        <f>VLOOKUP(D24,[2]課題曲一覧!$B$2:$I$206,8,FALSE)</f>
        <v>1.5393518518518519E-3</v>
      </c>
      <c r="D24" s="7">
        <f t="shared" si="0"/>
        <v>18</v>
      </c>
      <c r="E24" s="8" t="str">
        <f t="shared" si="1"/>
        <v>中学1年の部</v>
      </c>
      <c r="F24" s="8" t="s">
        <v>1850</v>
      </c>
      <c r="G24" s="6" t="s">
        <v>635</v>
      </c>
      <c r="H24" s="79" t="s">
        <v>899</v>
      </c>
      <c r="I24" s="9" t="s">
        <v>900</v>
      </c>
      <c r="J24" s="10">
        <v>12</v>
      </c>
      <c r="K24" s="11">
        <v>40607</v>
      </c>
      <c r="L24" s="5" t="s">
        <v>639</v>
      </c>
      <c r="M24" s="12" t="s">
        <v>895</v>
      </c>
      <c r="N24" s="12" t="s">
        <v>901</v>
      </c>
      <c r="O24" s="9" t="s">
        <v>642</v>
      </c>
      <c r="P24" s="5" t="s">
        <v>682</v>
      </c>
      <c r="Q24" s="5" t="s">
        <v>669</v>
      </c>
      <c r="R24" s="5" t="s">
        <v>862</v>
      </c>
      <c r="S24" s="5" t="s">
        <v>876</v>
      </c>
      <c r="T24" s="5" t="s">
        <v>863</v>
      </c>
      <c r="U24" s="5" t="s">
        <v>880</v>
      </c>
      <c r="V24" s="5" t="s">
        <v>865</v>
      </c>
      <c r="W24" s="5" t="s">
        <v>866</v>
      </c>
      <c r="X24" s="5" t="s">
        <v>867</v>
      </c>
      <c r="Y24" s="16" t="s">
        <v>902</v>
      </c>
      <c r="Z24" s="16" t="s">
        <v>642</v>
      </c>
      <c r="AA24" s="16" t="s">
        <v>903</v>
      </c>
      <c r="AB24" s="5" t="s">
        <v>870</v>
      </c>
      <c r="AC24" s="5" t="s">
        <v>655</v>
      </c>
      <c r="AD24" s="13">
        <v>23000</v>
      </c>
      <c r="AE24" s="84">
        <v>45065</v>
      </c>
      <c r="AF24" s="85" t="s">
        <v>871</v>
      </c>
      <c r="AG24" s="5" t="s">
        <v>642</v>
      </c>
      <c r="AH24" s="13" t="s">
        <v>904</v>
      </c>
      <c r="AI24" s="5" t="s">
        <v>642</v>
      </c>
      <c r="AJ24" s="14">
        <v>6002</v>
      </c>
      <c r="AK24" s="15">
        <v>45065.668993055559</v>
      </c>
      <c r="AL24" s="15">
        <v>45065.293993055559</v>
      </c>
      <c r="AM24" s="5" t="s">
        <v>873</v>
      </c>
      <c r="AN24" s="5" t="s">
        <v>642</v>
      </c>
      <c r="AO24" s="5" t="s">
        <v>642</v>
      </c>
      <c r="AP24" s="15" t="s">
        <v>642</v>
      </c>
      <c r="AQ24" s="15" t="s">
        <v>642</v>
      </c>
      <c r="AR24" s="5" t="s">
        <v>642</v>
      </c>
      <c r="AS24" s="5" t="s">
        <v>661</v>
      </c>
      <c r="AT24" s="5" t="s">
        <v>874</v>
      </c>
    </row>
    <row r="25" spans="2:46" ht="15" customHeight="1">
      <c r="B25" s="5" t="str">
        <f>IF(AND(VLOOKUP(E25,リスト!$A$1:$F$12,5,FALSE)&lt;=K25,VLOOKUP(E25,リスト!$A$1:$F$12,6,FALSE)&gt;=K25),"〇","×")</f>
        <v>〇</v>
      </c>
      <c r="C25" s="6">
        <f>VLOOKUP(D25,[2]課題曲一覧!$B$2:$I$206,8,FALSE)</f>
        <v>1.3425925925925925E-3</v>
      </c>
      <c r="D25" s="7">
        <f t="shared" si="0"/>
        <v>170</v>
      </c>
      <c r="E25" s="8" t="str">
        <f t="shared" si="1"/>
        <v>中学1年の部</v>
      </c>
      <c r="F25" s="8" t="str">
        <f t="shared" si="2"/>
        <v>N9Mf0GJkh5ehaCN</v>
      </c>
      <c r="G25" s="6" t="s">
        <v>635</v>
      </c>
      <c r="H25" s="78" t="s">
        <v>905</v>
      </c>
      <c r="I25" s="9" t="s">
        <v>906</v>
      </c>
      <c r="J25" s="10" t="s">
        <v>665</v>
      </c>
      <c r="K25" s="11">
        <v>40546</v>
      </c>
      <c r="L25" s="5" t="s">
        <v>639</v>
      </c>
      <c r="M25" s="12" t="s">
        <v>895</v>
      </c>
      <c r="N25" s="12" t="s">
        <v>844</v>
      </c>
      <c r="O25" s="9" t="s">
        <v>642</v>
      </c>
      <c r="P25" s="5" t="s">
        <v>668</v>
      </c>
      <c r="Q25" s="5" t="s">
        <v>643</v>
      </c>
      <c r="R25" s="5" t="s">
        <v>698</v>
      </c>
      <c r="S25" s="5" t="s">
        <v>699</v>
      </c>
      <c r="T25" s="5" t="s">
        <v>700</v>
      </c>
      <c r="U25" s="5" t="s">
        <v>701</v>
      </c>
      <c r="V25" s="5" t="s">
        <v>648</v>
      </c>
      <c r="W25" s="5" t="s">
        <v>702</v>
      </c>
      <c r="X25" s="16" t="s">
        <v>781</v>
      </c>
      <c r="Y25" s="16" t="s">
        <v>703</v>
      </c>
      <c r="Z25" s="16" t="s">
        <v>704</v>
      </c>
      <c r="AA25" s="16" t="s">
        <v>907</v>
      </c>
      <c r="AB25" s="5" t="s">
        <v>908</v>
      </c>
      <c r="AC25" s="5" t="s">
        <v>691</v>
      </c>
      <c r="AD25" s="13">
        <v>23000</v>
      </c>
      <c r="AE25" s="11" t="s">
        <v>909</v>
      </c>
      <c r="AF25" s="9" t="s">
        <v>774</v>
      </c>
      <c r="AG25" s="5" t="s">
        <v>642</v>
      </c>
      <c r="AI25" s="5" t="s">
        <v>642</v>
      </c>
      <c r="AJ25" s="14">
        <v>5994</v>
      </c>
      <c r="AK25" s="15">
        <v>45065.63857638889</v>
      </c>
      <c r="AL25" s="15">
        <v>45065.26357638889</v>
      </c>
      <c r="AM25" s="5" t="s">
        <v>658</v>
      </c>
      <c r="AN25" s="5" t="s">
        <v>910</v>
      </c>
      <c r="AO25" s="5">
        <v>23000</v>
      </c>
      <c r="AP25" s="15">
        <v>45065.63858796296</v>
      </c>
      <c r="AQ25" s="15" t="s">
        <v>660</v>
      </c>
      <c r="AR25" s="5" t="s">
        <v>642</v>
      </c>
      <c r="AS25" s="5" t="s">
        <v>764</v>
      </c>
      <c r="AT25" s="5" t="s">
        <v>911</v>
      </c>
    </row>
    <row r="26" spans="2:46" ht="15" customHeight="1">
      <c r="B26" s="5" t="str">
        <f>IF(AND(VLOOKUP(E26,リスト!$A$1:$F$12,5,FALSE)&lt;=K26,VLOOKUP(E26,リスト!$A$1:$F$12,6,FALSE)&gt;=K26),"〇","×")</f>
        <v>〇</v>
      </c>
      <c r="C26" s="6">
        <f>VLOOKUP(D26,[2]課題曲一覧!$B$2:$I$206,8,FALSE)</f>
        <v>7.8703703703703705E-4</v>
      </c>
      <c r="D26" s="7">
        <f t="shared" si="0"/>
        <v>12</v>
      </c>
      <c r="E26" s="8" t="str">
        <f t="shared" si="1"/>
        <v>バレエシューズ小学3・4年の部</v>
      </c>
      <c r="F26" s="8" t="str">
        <f t="shared" si="2"/>
        <v>N9N6GGJkh5ehaCN</v>
      </c>
      <c r="G26" s="6" t="s">
        <v>635</v>
      </c>
      <c r="H26" s="78" t="s">
        <v>912</v>
      </c>
      <c r="I26" s="9" t="s">
        <v>913</v>
      </c>
      <c r="J26" s="10" t="s">
        <v>713</v>
      </c>
      <c r="K26" s="11">
        <v>41386</v>
      </c>
      <c r="L26" s="5" t="s">
        <v>639</v>
      </c>
      <c r="M26" s="12" t="s">
        <v>768</v>
      </c>
      <c r="N26" s="12" t="s">
        <v>752</v>
      </c>
      <c r="O26" s="9" t="s">
        <v>642</v>
      </c>
      <c r="P26" s="5" t="s">
        <v>668</v>
      </c>
      <c r="Q26" s="5" t="s">
        <v>669</v>
      </c>
      <c r="R26" s="5" t="s">
        <v>820</v>
      </c>
      <c r="S26" s="5" t="s">
        <v>821</v>
      </c>
      <c r="T26" s="5" t="s">
        <v>822</v>
      </c>
      <c r="U26" s="5" t="s">
        <v>823</v>
      </c>
      <c r="V26" s="5" t="s">
        <v>648</v>
      </c>
      <c r="W26" s="16" t="s">
        <v>841</v>
      </c>
      <c r="X26" s="5" t="s">
        <v>824</v>
      </c>
      <c r="Y26" s="16" t="s">
        <v>914</v>
      </c>
      <c r="Z26" s="16" t="s">
        <v>825</v>
      </c>
      <c r="AA26" s="16" t="s">
        <v>915</v>
      </c>
      <c r="AB26" s="5" t="s">
        <v>916</v>
      </c>
      <c r="AC26" s="5" t="s">
        <v>691</v>
      </c>
      <c r="AD26" s="13">
        <v>23000</v>
      </c>
      <c r="AE26" s="11" t="s">
        <v>917</v>
      </c>
      <c r="AF26" s="9" t="s">
        <v>657</v>
      </c>
      <c r="AG26" s="5" t="s">
        <v>642</v>
      </c>
      <c r="AI26" s="5" t="s">
        <v>642</v>
      </c>
      <c r="AJ26" s="14">
        <v>5999</v>
      </c>
      <c r="AK26" s="15">
        <v>45065.658136574071</v>
      </c>
      <c r="AL26" s="15">
        <v>45065.283136574071</v>
      </c>
      <c r="AM26" s="5" t="s">
        <v>658</v>
      </c>
      <c r="AN26" s="5" t="s">
        <v>918</v>
      </c>
      <c r="AO26" s="5">
        <v>23000</v>
      </c>
      <c r="AP26" s="15">
        <v>45065.658159722225</v>
      </c>
      <c r="AQ26" s="15" t="s">
        <v>660</v>
      </c>
      <c r="AR26" s="5" t="s">
        <v>642</v>
      </c>
      <c r="AS26" s="5" t="s">
        <v>675</v>
      </c>
      <c r="AT26" s="5" t="s">
        <v>919</v>
      </c>
    </row>
    <row r="27" spans="2:46" ht="15" customHeight="1">
      <c r="B27" s="5" t="str">
        <f>IF(AND(VLOOKUP(E27,リスト!$A$1:$F$12,5,FALSE)&lt;=K27,VLOOKUP(E27,リスト!$A$1:$F$12,6,FALSE)&gt;=K27),"〇","×")</f>
        <v>〇</v>
      </c>
      <c r="C27" s="6">
        <f>VLOOKUP(D27,[2]課題曲一覧!$B$2:$I$206,8,FALSE)</f>
        <v>1.4699074074074074E-3</v>
      </c>
      <c r="D27" s="7">
        <f t="shared" si="0"/>
        <v>22</v>
      </c>
      <c r="E27" s="8" t="str">
        <f t="shared" si="1"/>
        <v>中学3年の部</v>
      </c>
      <c r="F27" s="8" t="str">
        <f t="shared" si="2"/>
        <v>N9NTWGJkh5ehaCN</v>
      </c>
      <c r="G27" s="6" t="s">
        <v>635</v>
      </c>
      <c r="H27" s="78" t="s">
        <v>920</v>
      </c>
      <c r="I27" s="9" t="s">
        <v>921</v>
      </c>
      <c r="J27" s="10" t="s">
        <v>922</v>
      </c>
      <c r="K27" s="11">
        <v>39723</v>
      </c>
      <c r="L27" s="5" t="s">
        <v>639</v>
      </c>
      <c r="M27" s="12" t="s">
        <v>923</v>
      </c>
      <c r="N27" s="12" t="s">
        <v>924</v>
      </c>
      <c r="O27" s="9" t="s">
        <v>642</v>
      </c>
      <c r="P27" s="5" t="s">
        <v>668</v>
      </c>
      <c r="Q27" s="5" t="s">
        <v>643</v>
      </c>
      <c r="R27" s="5" t="s">
        <v>698</v>
      </c>
      <c r="S27" s="5" t="s">
        <v>699</v>
      </c>
      <c r="T27" s="5" t="s">
        <v>700</v>
      </c>
      <c r="U27" s="5" t="s">
        <v>701</v>
      </c>
      <c r="V27" s="5" t="s">
        <v>648</v>
      </c>
      <c r="W27" s="5" t="s">
        <v>702</v>
      </c>
      <c r="X27" s="16" t="s">
        <v>781</v>
      </c>
      <c r="Y27" s="16" t="s">
        <v>703</v>
      </c>
      <c r="Z27" s="16" t="s">
        <v>704</v>
      </c>
      <c r="AA27" s="16" t="s">
        <v>925</v>
      </c>
      <c r="AB27" s="5" t="s">
        <v>926</v>
      </c>
      <c r="AC27" s="5" t="s">
        <v>691</v>
      </c>
      <c r="AD27" s="13">
        <v>23000</v>
      </c>
      <c r="AE27" s="11" t="s">
        <v>927</v>
      </c>
      <c r="AF27" s="9" t="s">
        <v>727</v>
      </c>
      <c r="AG27" s="5" t="s">
        <v>642</v>
      </c>
      <c r="AI27" s="5" t="s">
        <v>642</v>
      </c>
      <c r="AJ27" s="14">
        <v>6003</v>
      </c>
      <c r="AK27" s="15">
        <v>45065.674826388888</v>
      </c>
      <c r="AL27" s="15">
        <v>45065.299826388888</v>
      </c>
      <c r="AM27" s="5" t="s">
        <v>658</v>
      </c>
      <c r="AN27" s="5" t="s">
        <v>928</v>
      </c>
      <c r="AO27" s="5">
        <v>23000</v>
      </c>
      <c r="AP27" s="15">
        <v>45065.674837962964</v>
      </c>
      <c r="AQ27" s="15" t="s">
        <v>660</v>
      </c>
      <c r="AR27" s="5" t="s">
        <v>642</v>
      </c>
      <c r="AS27" s="5" t="s">
        <v>747</v>
      </c>
      <c r="AT27" s="5" t="s">
        <v>929</v>
      </c>
    </row>
    <row r="28" spans="2:46" ht="15" customHeight="1">
      <c r="B28" s="5" t="str">
        <f>IF(AND(VLOOKUP(E28,リスト!$A$1:$F$12,5,FALSE)&lt;=K28,VLOOKUP(E28,リスト!$A$1:$F$12,6,FALSE)&gt;=K28),"〇","×")</f>
        <v>〇</v>
      </c>
      <c r="C28" s="6">
        <f>VLOOKUP(D28,[2]課題曲一覧!$B$2:$I$206,8,FALSE)</f>
        <v>1.4004629629629629E-3</v>
      </c>
      <c r="D28" s="7">
        <f t="shared" si="0"/>
        <v>166</v>
      </c>
      <c r="E28" s="8" t="str">
        <f t="shared" si="1"/>
        <v>バレエシューズ小学5・6年の部</v>
      </c>
      <c r="F28" s="8" t="str">
        <f t="shared" si="2"/>
        <v>N9NeiGJkh5ehaCN</v>
      </c>
      <c r="G28" s="6" t="s">
        <v>635</v>
      </c>
      <c r="H28" s="78" t="s">
        <v>930</v>
      </c>
      <c r="I28" s="9" t="s">
        <v>931</v>
      </c>
      <c r="J28" s="10" t="s">
        <v>697</v>
      </c>
      <c r="K28" s="11">
        <v>40974</v>
      </c>
      <c r="L28" s="5" t="s">
        <v>639</v>
      </c>
      <c r="M28" s="12" t="s">
        <v>751</v>
      </c>
      <c r="N28" s="12" t="s">
        <v>932</v>
      </c>
      <c r="O28" s="9" t="s">
        <v>642</v>
      </c>
      <c r="P28" s="5" t="s">
        <v>682</v>
      </c>
      <c r="Q28" s="5" t="s">
        <v>669</v>
      </c>
      <c r="R28" s="5" t="s">
        <v>933</v>
      </c>
      <c r="S28" s="5" t="s">
        <v>934</v>
      </c>
      <c r="T28" s="5" t="s">
        <v>935</v>
      </c>
      <c r="U28" s="5" t="s">
        <v>936</v>
      </c>
      <c r="V28" s="5" t="s">
        <v>937</v>
      </c>
      <c r="W28" s="5" t="s">
        <v>1000</v>
      </c>
      <c r="X28" s="16" t="s">
        <v>1120</v>
      </c>
      <c r="Y28" s="16" t="s">
        <v>938</v>
      </c>
      <c r="Z28" s="16" t="s">
        <v>642</v>
      </c>
      <c r="AA28" s="16" t="s">
        <v>939</v>
      </c>
      <c r="AB28" s="5" t="s">
        <v>940</v>
      </c>
      <c r="AC28" s="5" t="s">
        <v>691</v>
      </c>
      <c r="AD28" s="13">
        <v>23000</v>
      </c>
      <c r="AE28" s="11" t="s">
        <v>941</v>
      </c>
      <c r="AF28" s="9" t="s">
        <v>657</v>
      </c>
      <c r="AG28" s="5" t="s">
        <v>642</v>
      </c>
      <c r="AI28" s="5" t="s">
        <v>642</v>
      </c>
      <c r="AJ28" s="14">
        <v>6004</v>
      </c>
      <c r="AK28" s="15">
        <v>45065.682870370372</v>
      </c>
      <c r="AL28" s="15">
        <v>45065.307870370372</v>
      </c>
      <c r="AM28" s="5" t="s">
        <v>658</v>
      </c>
      <c r="AN28" s="5" t="s">
        <v>942</v>
      </c>
      <c r="AO28" s="5">
        <v>23000</v>
      </c>
      <c r="AP28" s="15">
        <v>45065.682881944442</v>
      </c>
      <c r="AQ28" s="15" t="s">
        <v>660</v>
      </c>
      <c r="AR28" s="5" t="s">
        <v>642</v>
      </c>
      <c r="AS28" s="5" t="s">
        <v>675</v>
      </c>
      <c r="AT28" s="5" t="s">
        <v>943</v>
      </c>
    </row>
    <row r="29" spans="2:46" ht="15" customHeight="1">
      <c r="B29" s="5" t="str">
        <f>IF(AND(VLOOKUP(E29,リスト!$A$1:$F$12,5,FALSE)&lt;=K29,VLOOKUP(E29,リスト!$A$1:$F$12,6,FALSE)&gt;=K29),"〇","×")</f>
        <v>〇</v>
      </c>
      <c r="C29" s="6">
        <f>VLOOKUP(D29,[2]課題曲一覧!$B$2:$I$206,8,FALSE)</f>
        <v>8.2175925925925917E-4</v>
      </c>
      <c r="D29" s="7">
        <f t="shared" si="0"/>
        <v>136</v>
      </c>
      <c r="E29" s="8" t="str">
        <f t="shared" si="1"/>
        <v>バレエシューズ小学3・4年の部</v>
      </c>
      <c r="F29" s="8" t="str">
        <f t="shared" si="2"/>
        <v>N9RWjGJkh5ehaCN</v>
      </c>
      <c r="G29" s="6" t="s">
        <v>635</v>
      </c>
      <c r="H29" s="78" t="s">
        <v>944</v>
      </c>
      <c r="I29" s="9" t="s">
        <v>945</v>
      </c>
      <c r="J29" s="10" t="s">
        <v>713</v>
      </c>
      <c r="K29" s="11">
        <v>41474</v>
      </c>
      <c r="L29" s="5" t="s">
        <v>639</v>
      </c>
      <c r="M29" s="12" t="s">
        <v>768</v>
      </c>
      <c r="N29" s="12" t="s">
        <v>833</v>
      </c>
      <c r="O29" s="9" t="s">
        <v>642</v>
      </c>
      <c r="P29" s="5" t="s">
        <v>46</v>
      </c>
      <c r="Q29" s="5" t="s">
        <v>669</v>
      </c>
      <c r="R29" s="5" t="s">
        <v>698</v>
      </c>
      <c r="S29" s="5" t="s">
        <v>699</v>
      </c>
      <c r="T29" s="5" t="s">
        <v>700</v>
      </c>
      <c r="U29" s="5" t="s">
        <v>701</v>
      </c>
      <c r="V29" s="5" t="s">
        <v>648</v>
      </c>
      <c r="W29" s="5" t="s">
        <v>702</v>
      </c>
      <c r="X29" s="16" t="s">
        <v>781</v>
      </c>
      <c r="Y29" s="16" t="s">
        <v>703</v>
      </c>
      <c r="Z29" s="16" t="s">
        <v>704</v>
      </c>
      <c r="AA29" s="16" t="s">
        <v>946</v>
      </c>
      <c r="AB29" s="5" t="s">
        <v>947</v>
      </c>
      <c r="AC29" s="5" t="s">
        <v>691</v>
      </c>
      <c r="AD29" s="13">
        <v>23000</v>
      </c>
      <c r="AE29" s="11" t="s">
        <v>948</v>
      </c>
      <c r="AF29" s="9" t="s">
        <v>657</v>
      </c>
      <c r="AG29" s="5" t="s">
        <v>642</v>
      </c>
      <c r="AI29" s="5" t="s">
        <v>642</v>
      </c>
      <c r="AJ29" s="14">
        <v>6008</v>
      </c>
      <c r="AK29" s="15">
        <v>45065.855092592596</v>
      </c>
      <c r="AL29" s="15">
        <v>45065.480092592596</v>
      </c>
      <c r="AM29" s="5" t="s">
        <v>658</v>
      </c>
      <c r="AN29" s="5" t="s">
        <v>949</v>
      </c>
      <c r="AO29" s="5">
        <v>23000</v>
      </c>
      <c r="AP29" s="15">
        <v>45065.855115740742</v>
      </c>
      <c r="AQ29" s="15" t="s">
        <v>660</v>
      </c>
      <c r="AR29" s="5" t="s">
        <v>642</v>
      </c>
      <c r="AS29" s="5" t="s">
        <v>950</v>
      </c>
      <c r="AT29" s="5" t="s">
        <v>951</v>
      </c>
    </row>
    <row r="30" spans="2:46" ht="15" customHeight="1">
      <c r="B30" s="5" t="str">
        <f>IF(AND(VLOOKUP(E30,リスト!$A$1:$F$12,5,FALSE)&lt;=K30,VLOOKUP(E30,リスト!$A$1:$F$12,6,FALSE)&gt;=K30),"〇","×")</f>
        <v>〇</v>
      </c>
      <c r="C30" s="6">
        <f>VLOOKUP(D30,[2]課題曲一覧!$B$2:$I$206,8,FALSE)</f>
        <v>6.8287037037037025E-4</v>
      </c>
      <c r="D30" s="7">
        <f t="shared" si="0"/>
        <v>2</v>
      </c>
      <c r="E30" s="8" t="str">
        <f t="shared" si="1"/>
        <v>バレエシューズ小学3・4年の部</v>
      </c>
      <c r="F30" s="8" t="str">
        <f t="shared" si="2"/>
        <v>N9Rc8GJkh5ehaCN</v>
      </c>
      <c r="G30" s="6" t="s">
        <v>635</v>
      </c>
      <c r="H30" s="78" t="s">
        <v>952</v>
      </c>
      <c r="I30" s="9" t="s">
        <v>953</v>
      </c>
      <c r="J30" s="10" t="s">
        <v>679</v>
      </c>
      <c r="K30" s="11">
        <v>41627</v>
      </c>
      <c r="L30" s="5" t="s">
        <v>639</v>
      </c>
      <c r="M30" s="12" t="s">
        <v>768</v>
      </c>
      <c r="N30" s="12" t="s">
        <v>954</v>
      </c>
      <c r="O30" s="9" t="s">
        <v>642</v>
      </c>
      <c r="P30" s="5" t="s">
        <v>46</v>
      </c>
      <c r="Q30" s="5" t="s">
        <v>643</v>
      </c>
      <c r="R30" s="5" t="s">
        <v>933</v>
      </c>
      <c r="S30" s="5" t="s">
        <v>934</v>
      </c>
      <c r="T30" s="5" t="s">
        <v>935</v>
      </c>
      <c r="U30" s="5" t="s">
        <v>936</v>
      </c>
      <c r="V30" s="5" t="s">
        <v>937</v>
      </c>
      <c r="W30" s="5" t="s">
        <v>1000</v>
      </c>
      <c r="X30" s="16" t="s">
        <v>1120</v>
      </c>
      <c r="Y30" s="16" t="s">
        <v>938</v>
      </c>
      <c r="Z30" s="16" t="s">
        <v>642</v>
      </c>
      <c r="AA30" s="16" t="s">
        <v>955</v>
      </c>
      <c r="AB30" s="5" t="s">
        <v>956</v>
      </c>
      <c r="AC30" s="5" t="s">
        <v>655</v>
      </c>
      <c r="AD30" s="13">
        <v>23000</v>
      </c>
      <c r="AE30" s="11" t="s">
        <v>957</v>
      </c>
      <c r="AF30" s="9" t="s">
        <v>774</v>
      </c>
      <c r="AG30" s="5" t="s">
        <v>642</v>
      </c>
      <c r="AI30" s="5" t="s">
        <v>642</v>
      </c>
      <c r="AJ30" s="14">
        <v>6009</v>
      </c>
      <c r="AK30" s="15">
        <v>45065.858969907407</v>
      </c>
      <c r="AL30" s="15">
        <v>45065.483969907407</v>
      </c>
      <c r="AM30" s="5" t="s">
        <v>658</v>
      </c>
      <c r="AN30" s="5" t="s">
        <v>958</v>
      </c>
      <c r="AO30" s="5">
        <v>23000</v>
      </c>
      <c r="AP30" s="15">
        <v>45065.858981481484</v>
      </c>
      <c r="AQ30" s="15" t="s">
        <v>660</v>
      </c>
      <c r="AR30" s="5" t="s">
        <v>642</v>
      </c>
      <c r="AS30" s="5" t="s">
        <v>959</v>
      </c>
      <c r="AT30" s="5" t="s">
        <v>960</v>
      </c>
    </row>
    <row r="31" spans="2:46" ht="15" customHeight="1">
      <c r="B31" s="5" t="str">
        <f>IF(AND(VLOOKUP(E31,リスト!$A$1:$F$12,5,FALSE)&lt;=K31,VLOOKUP(E31,リスト!$A$1:$F$12,6,FALSE)&gt;=K31),"〇","×")</f>
        <v>〇</v>
      </c>
      <c r="C31" s="6">
        <f>VLOOKUP(D31,[2]課題曲一覧!$B$2:$I$206,8,FALSE)</f>
        <v>6.5972222222222224E-4</v>
      </c>
      <c r="D31" s="7">
        <f t="shared" si="0"/>
        <v>89</v>
      </c>
      <c r="E31" s="8" t="str">
        <f t="shared" si="1"/>
        <v>プレコンクール部門</v>
      </c>
      <c r="F31" s="8" t="str">
        <f t="shared" si="2"/>
        <v>N9RepGJkh5ehaCN</v>
      </c>
      <c r="G31" s="6" t="s">
        <v>635</v>
      </c>
      <c r="H31" s="78" t="s">
        <v>961</v>
      </c>
      <c r="I31" s="9" t="s">
        <v>962</v>
      </c>
      <c r="J31" s="10" t="s">
        <v>713</v>
      </c>
      <c r="K31" s="11">
        <v>41401</v>
      </c>
      <c r="L31" s="5" t="s">
        <v>714</v>
      </c>
      <c r="M31" s="12" t="s">
        <v>680</v>
      </c>
      <c r="N31" s="18" t="s">
        <v>963</v>
      </c>
      <c r="O31" s="9" t="s">
        <v>642</v>
      </c>
      <c r="P31" s="5" t="s">
        <v>682</v>
      </c>
      <c r="Q31" s="5" t="s">
        <v>669</v>
      </c>
      <c r="R31" s="5" t="s">
        <v>964</v>
      </c>
      <c r="S31" s="5" t="s">
        <v>965</v>
      </c>
      <c r="T31" s="5" t="s">
        <v>966</v>
      </c>
      <c r="U31" s="5" t="s">
        <v>1042</v>
      </c>
      <c r="V31" s="5" t="s">
        <v>648</v>
      </c>
      <c r="W31" s="5" t="s">
        <v>967</v>
      </c>
      <c r="X31" s="5" t="s">
        <v>968</v>
      </c>
      <c r="Y31" s="16" t="s">
        <v>969</v>
      </c>
      <c r="Z31" s="16" t="s">
        <v>642</v>
      </c>
      <c r="AA31" s="16" t="s">
        <v>969</v>
      </c>
      <c r="AB31" s="5" t="s">
        <v>966</v>
      </c>
      <c r="AC31" s="5" t="s">
        <v>691</v>
      </c>
      <c r="AD31" s="13">
        <v>23000</v>
      </c>
      <c r="AE31" s="11" t="s">
        <v>970</v>
      </c>
      <c r="AF31" s="9" t="s">
        <v>673</v>
      </c>
      <c r="AG31" s="5" t="s">
        <v>642</v>
      </c>
      <c r="AI31" s="5" t="s">
        <v>642</v>
      </c>
      <c r="AJ31" s="14">
        <v>6010</v>
      </c>
      <c r="AK31" s="15">
        <v>45065.860891203702</v>
      </c>
      <c r="AL31" s="15">
        <v>45065.485891203702</v>
      </c>
      <c r="AM31" s="5" t="s">
        <v>658</v>
      </c>
      <c r="AN31" s="5" t="s">
        <v>971</v>
      </c>
      <c r="AO31" s="5">
        <v>23000</v>
      </c>
      <c r="AP31" s="15">
        <v>45065.860902777778</v>
      </c>
      <c r="AQ31" s="15" t="s">
        <v>660</v>
      </c>
      <c r="AR31" s="5" t="s">
        <v>642</v>
      </c>
      <c r="AS31" s="5" t="s">
        <v>675</v>
      </c>
      <c r="AT31" s="5" t="s">
        <v>972</v>
      </c>
    </row>
    <row r="32" spans="2:46" ht="15" customHeight="1">
      <c r="B32" s="5" t="str">
        <f>IF(AND(VLOOKUP(E32,リスト!$A$1:$F$12,5,FALSE)&lt;=K32,VLOOKUP(E32,リスト!$A$1:$F$12,6,FALSE)&gt;=K32),"〇","×")</f>
        <v>〇</v>
      </c>
      <c r="C32" s="6">
        <f>VLOOKUP(D32,[2]課題曲一覧!$B$2:$I$206,8,FALSE)</f>
        <v>1.3425925925925925E-3</v>
      </c>
      <c r="D32" s="7">
        <f t="shared" si="0"/>
        <v>170</v>
      </c>
      <c r="E32" s="8" t="str">
        <f t="shared" si="1"/>
        <v>バレエシューズ小学5・6年の部</v>
      </c>
      <c r="F32" s="8" t="str">
        <f t="shared" si="2"/>
        <v>N9RjIGJkh5ehaCN</v>
      </c>
      <c r="G32" s="6" t="s">
        <v>635</v>
      </c>
      <c r="H32" s="78" t="s">
        <v>973</v>
      </c>
      <c r="I32" s="9" t="s">
        <v>974</v>
      </c>
      <c r="J32" s="10" t="s">
        <v>665</v>
      </c>
      <c r="K32" s="11">
        <v>40758</v>
      </c>
      <c r="L32" s="5" t="s">
        <v>639</v>
      </c>
      <c r="M32" s="12" t="s">
        <v>751</v>
      </c>
      <c r="N32" s="12" t="s">
        <v>844</v>
      </c>
      <c r="O32" s="9" t="s">
        <v>642</v>
      </c>
      <c r="P32" s="5" t="s">
        <v>668</v>
      </c>
      <c r="Q32" s="5" t="s">
        <v>643</v>
      </c>
      <c r="R32" s="5" t="s">
        <v>975</v>
      </c>
      <c r="S32" s="5" t="s">
        <v>976</v>
      </c>
      <c r="T32" s="5" t="s">
        <v>977</v>
      </c>
      <c r="U32" s="5" t="s">
        <v>978</v>
      </c>
      <c r="V32" s="5" t="s">
        <v>648</v>
      </c>
      <c r="W32" s="5" t="s">
        <v>979</v>
      </c>
      <c r="X32" s="5" t="s">
        <v>980</v>
      </c>
      <c r="Y32" s="16" t="s">
        <v>981</v>
      </c>
      <c r="Z32" s="16" t="s">
        <v>642</v>
      </c>
      <c r="AA32" s="16" t="s">
        <v>982</v>
      </c>
      <c r="AB32" s="5" t="s">
        <v>983</v>
      </c>
      <c r="AC32" s="5" t="s">
        <v>655</v>
      </c>
      <c r="AD32" s="13">
        <v>23000</v>
      </c>
      <c r="AE32" s="11" t="s">
        <v>984</v>
      </c>
      <c r="AF32" s="9" t="s">
        <v>727</v>
      </c>
      <c r="AG32" s="5" t="s">
        <v>642</v>
      </c>
      <c r="AI32" s="5" t="s">
        <v>642</v>
      </c>
      <c r="AJ32" s="14">
        <v>6012</v>
      </c>
      <c r="AK32" s="15">
        <v>45065.864108796297</v>
      </c>
      <c r="AL32" s="15">
        <v>45065.489108796297</v>
      </c>
      <c r="AM32" s="5" t="s">
        <v>658</v>
      </c>
      <c r="AN32" s="5" t="s">
        <v>985</v>
      </c>
      <c r="AO32" s="5">
        <v>23000</v>
      </c>
      <c r="AP32" s="15">
        <v>45065.864131944443</v>
      </c>
      <c r="AQ32" s="15" t="s">
        <v>660</v>
      </c>
      <c r="AR32" s="5" t="s">
        <v>642</v>
      </c>
      <c r="AS32" s="5" t="s">
        <v>986</v>
      </c>
      <c r="AT32" s="5" t="s">
        <v>987</v>
      </c>
    </row>
    <row r="33" spans="2:46" ht="15" customHeight="1">
      <c r="B33" s="5" t="str">
        <f>IF(AND(VLOOKUP(E33,リスト!$A$1:$F$12,5,FALSE)&lt;=K33,VLOOKUP(E33,リスト!$A$1:$F$12,6,FALSE)&gt;=K33),"〇","×")</f>
        <v>〇</v>
      </c>
      <c r="C33" s="6">
        <f>VLOOKUP(D33,[2]課題曲一覧!$B$2:$I$206,8,FALSE)</f>
        <v>9.3750000000000007E-4</v>
      </c>
      <c r="D33" s="7">
        <f t="shared" si="0"/>
        <v>120</v>
      </c>
      <c r="E33" s="8" t="str">
        <f t="shared" si="1"/>
        <v>中学1年の部</v>
      </c>
      <c r="F33" s="8" t="str">
        <f t="shared" si="2"/>
        <v>N9RsPGJkh5ehaCN</v>
      </c>
      <c r="G33" s="6" t="s">
        <v>635</v>
      </c>
      <c r="H33" s="78" t="s">
        <v>988</v>
      </c>
      <c r="I33" s="9" t="s">
        <v>989</v>
      </c>
      <c r="J33" s="10" t="s">
        <v>990</v>
      </c>
      <c r="K33" s="11">
        <v>40312</v>
      </c>
      <c r="L33" s="5" t="s">
        <v>639</v>
      </c>
      <c r="M33" s="12" t="s">
        <v>895</v>
      </c>
      <c r="N33" s="12" t="s">
        <v>991</v>
      </c>
      <c r="O33" s="9" t="s">
        <v>642</v>
      </c>
      <c r="P33" s="5" t="s">
        <v>46</v>
      </c>
      <c r="Q33" s="5" t="s">
        <v>643</v>
      </c>
      <c r="R33" s="5" t="s">
        <v>698</v>
      </c>
      <c r="S33" s="5" t="s">
        <v>699</v>
      </c>
      <c r="T33" s="5" t="s">
        <v>700</v>
      </c>
      <c r="U33" s="5" t="s">
        <v>701</v>
      </c>
      <c r="V33" s="5" t="s">
        <v>648</v>
      </c>
      <c r="W33" s="5" t="s">
        <v>702</v>
      </c>
      <c r="X33" s="16" t="s">
        <v>781</v>
      </c>
      <c r="Y33" s="16" t="s">
        <v>703</v>
      </c>
      <c r="Z33" s="16" t="s">
        <v>704</v>
      </c>
      <c r="AA33" s="16" t="s">
        <v>992</v>
      </c>
      <c r="AB33" s="5" t="s">
        <v>993</v>
      </c>
      <c r="AC33" s="5" t="s">
        <v>691</v>
      </c>
      <c r="AD33" s="13">
        <v>23000</v>
      </c>
      <c r="AE33" s="11" t="s">
        <v>994</v>
      </c>
      <c r="AF33" s="9" t="s">
        <v>657</v>
      </c>
      <c r="AG33" s="5" t="s">
        <v>642</v>
      </c>
      <c r="AI33" s="5" t="s">
        <v>642</v>
      </c>
      <c r="AJ33" s="14">
        <v>6013</v>
      </c>
      <c r="AK33" s="15">
        <v>45065.870648148149</v>
      </c>
      <c r="AL33" s="15">
        <v>45065.495648148149</v>
      </c>
      <c r="AM33" s="5" t="s">
        <v>658</v>
      </c>
      <c r="AN33" s="5" t="s">
        <v>995</v>
      </c>
      <c r="AO33" s="5">
        <v>23000</v>
      </c>
      <c r="AP33" s="15">
        <v>45065.870671296296</v>
      </c>
      <c r="AQ33" s="15" t="s">
        <v>660</v>
      </c>
      <c r="AR33" s="5" t="s">
        <v>642</v>
      </c>
      <c r="AS33" s="5" t="s">
        <v>950</v>
      </c>
      <c r="AT33" s="5" t="s">
        <v>996</v>
      </c>
    </row>
    <row r="34" spans="2:46" ht="15" customHeight="1">
      <c r="B34" s="5" t="str">
        <f>IF(AND(VLOOKUP(E34,リスト!$A$1:$F$12,5,FALSE)&lt;=K34,VLOOKUP(E34,リスト!$A$1:$F$12,6,FALSE)&gt;=K34),"〇","×")</f>
        <v>〇</v>
      </c>
      <c r="C34" s="6">
        <f>VLOOKUP(D34,[2]課題曲一覧!$B$2:$I$206,8,FALSE)</f>
        <v>1.4004629629629629E-3</v>
      </c>
      <c r="D34" s="7">
        <f t="shared" si="0"/>
        <v>166</v>
      </c>
      <c r="E34" s="8" t="str">
        <f t="shared" si="1"/>
        <v>バレエシューズ小学5・6年の部</v>
      </c>
      <c r="F34" s="8" t="str">
        <f t="shared" si="2"/>
        <v>N9S4KGJkh5ehaCN</v>
      </c>
      <c r="G34" s="6" t="s">
        <v>635</v>
      </c>
      <c r="H34" s="78" t="s">
        <v>997</v>
      </c>
      <c r="I34" s="9" t="s">
        <v>998</v>
      </c>
      <c r="J34" s="10" t="s">
        <v>713</v>
      </c>
      <c r="K34" s="11">
        <v>41132</v>
      </c>
      <c r="L34" s="5" t="s">
        <v>639</v>
      </c>
      <c r="M34" s="12" t="s">
        <v>751</v>
      </c>
      <c r="N34" s="12" t="s">
        <v>932</v>
      </c>
      <c r="O34" s="9" t="s">
        <v>642</v>
      </c>
      <c r="P34" s="5" t="s">
        <v>682</v>
      </c>
      <c r="Q34" s="5" t="s">
        <v>669</v>
      </c>
      <c r="R34" s="5" t="s">
        <v>933</v>
      </c>
      <c r="S34" s="5" t="s">
        <v>934</v>
      </c>
      <c r="T34" s="5" t="s">
        <v>999</v>
      </c>
      <c r="U34" s="5" t="s">
        <v>936</v>
      </c>
      <c r="V34" s="5" t="s">
        <v>937</v>
      </c>
      <c r="W34" s="5" t="s">
        <v>1000</v>
      </c>
      <c r="X34" s="16" t="s">
        <v>1120</v>
      </c>
      <c r="Y34" s="16" t="s">
        <v>938</v>
      </c>
      <c r="Z34" s="16" t="s">
        <v>642</v>
      </c>
      <c r="AA34" s="16" t="s">
        <v>1001</v>
      </c>
      <c r="AB34" s="5" t="s">
        <v>1002</v>
      </c>
      <c r="AC34" s="5" t="s">
        <v>691</v>
      </c>
      <c r="AD34" s="13">
        <v>23000</v>
      </c>
      <c r="AE34" s="11" t="s">
        <v>1003</v>
      </c>
      <c r="AF34" s="9" t="s">
        <v>774</v>
      </c>
      <c r="AG34" s="5" t="s">
        <v>642</v>
      </c>
      <c r="AI34" s="5" t="s">
        <v>642</v>
      </c>
      <c r="AJ34" s="14">
        <v>6014</v>
      </c>
      <c r="AK34" s="15">
        <v>45065.882696759261</v>
      </c>
      <c r="AL34" s="15">
        <v>45065.507696759261</v>
      </c>
      <c r="AM34" s="5" t="s">
        <v>658</v>
      </c>
      <c r="AN34" s="5" t="s">
        <v>1004</v>
      </c>
      <c r="AO34" s="5">
        <v>23000</v>
      </c>
      <c r="AP34" s="15">
        <v>45065.882719907408</v>
      </c>
      <c r="AQ34" s="15" t="s">
        <v>660</v>
      </c>
      <c r="AR34" s="5" t="s">
        <v>642</v>
      </c>
      <c r="AS34" s="5" t="s">
        <v>815</v>
      </c>
      <c r="AT34" s="5" t="s">
        <v>1005</v>
      </c>
    </row>
    <row r="35" spans="2:46" ht="15" customHeight="1">
      <c r="B35" s="5" t="str">
        <f>IF(AND(VLOOKUP(E35,リスト!$A$1:$F$12,5,FALSE)&lt;=K35,VLOOKUP(E35,リスト!$A$1:$F$12,6,FALSE)&gt;=K35),"〇","×")</f>
        <v>〇</v>
      </c>
      <c r="C35" s="6">
        <f>VLOOKUP(D35,[2]課題曲一覧!$B$2:$I$206,8,FALSE)</f>
        <v>1.3425925925925925E-3</v>
      </c>
      <c r="D35" s="7">
        <f t="shared" si="0"/>
        <v>170</v>
      </c>
      <c r="E35" s="8" t="str">
        <f t="shared" si="1"/>
        <v>小学6年の部</v>
      </c>
      <c r="F35" s="8" t="str">
        <f t="shared" si="2"/>
        <v>N9SjQGJkh5ehaCN</v>
      </c>
      <c r="G35" s="6" t="s">
        <v>635</v>
      </c>
      <c r="H35" s="78" t="s">
        <v>1006</v>
      </c>
      <c r="I35" s="9" t="s">
        <v>1007</v>
      </c>
      <c r="J35" s="10" t="s">
        <v>697</v>
      </c>
      <c r="K35" s="11">
        <v>40966</v>
      </c>
      <c r="L35" s="5" t="s">
        <v>639</v>
      </c>
      <c r="M35" s="12" t="s">
        <v>666</v>
      </c>
      <c r="N35" s="12" t="s">
        <v>844</v>
      </c>
      <c r="O35" s="9" t="s">
        <v>642</v>
      </c>
      <c r="P35" s="5" t="s">
        <v>668</v>
      </c>
      <c r="Q35" s="5" t="s">
        <v>643</v>
      </c>
      <c r="R35" s="5" t="s">
        <v>698</v>
      </c>
      <c r="S35" s="5" t="s">
        <v>699</v>
      </c>
      <c r="T35" s="5" t="s">
        <v>700</v>
      </c>
      <c r="U35" s="5" t="s">
        <v>701</v>
      </c>
      <c r="V35" s="5" t="s">
        <v>648</v>
      </c>
      <c r="W35" s="5" t="s">
        <v>702</v>
      </c>
      <c r="X35" s="16" t="s">
        <v>781</v>
      </c>
      <c r="Y35" s="16" t="s">
        <v>703</v>
      </c>
      <c r="Z35" s="16" t="s">
        <v>704</v>
      </c>
      <c r="AA35" s="16" t="s">
        <v>1008</v>
      </c>
      <c r="AB35" s="5" t="s">
        <v>1009</v>
      </c>
      <c r="AC35" s="5" t="s">
        <v>691</v>
      </c>
      <c r="AD35" s="13">
        <v>23000</v>
      </c>
      <c r="AE35" s="11" t="s">
        <v>1010</v>
      </c>
      <c r="AF35" s="9" t="s">
        <v>774</v>
      </c>
      <c r="AG35" s="5" t="s">
        <v>642</v>
      </c>
      <c r="AI35" s="5" t="s">
        <v>642</v>
      </c>
      <c r="AJ35" s="14">
        <v>6024</v>
      </c>
      <c r="AK35" s="15">
        <v>45065.908692129633</v>
      </c>
      <c r="AL35" s="15">
        <v>45065.533692129633</v>
      </c>
      <c r="AM35" s="5" t="s">
        <v>658</v>
      </c>
      <c r="AN35" s="5" t="s">
        <v>1011</v>
      </c>
      <c r="AO35" s="5">
        <v>23000</v>
      </c>
      <c r="AP35" s="15">
        <v>45065.908703703702</v>
      </c>
      <c r="AQ35" s="15" t="s">
        <v>660</v>
      </c>
      <c r="AR35" s="5" t="s">
        <v>642</v>
      </c>
      <c r="AS35" s="5" t="s">
        <v>1012</v>
      </c>
      <c r="AT35" s="5" t="s">
        <v>1013</v>
      </c>
    </row>
    <row r="36" spans="2:46" ht="15" customHeight="1">
      <c r="B36" s="5" t="str">
        <f>IF(AND(VLOOKUP(E36,リスト!$A$1:$F$12,5,FALSE)&lt;=K36,VLOOKUP(E36,リスト!$A$1:$F$12,6,FALSE)&gt;=K36),"〇","×")</f>
        <v>〇</v>
      </c>
      <c r="C36" s="6">
        <f>VLOOKUP(D36,[2]課題曲一覧!$B$2:$I$206,8,FALSE)</f>
        <v>1.0185185185185186E-3</v>
      </c>
      <c r="D36" s="7">
        <f t="shared" si="0"/>
        <v>16</v>
      </c>
      <c r="E36" s="8" t="str">
        <f t="shared" si="1"/>
        <v>バレエシューズ小学3・4年の部</v>
      </c>
      <c r="F36" s="8" t="str">
        <f t="shared" si="2"/>
        <v>N9SmhGJkh5ehaCN</v>
      </c>
      <c r="G36" s="6" t="s">
        <v>635</v>
      </c>
      <c r="H36" s="78" t="s">
        <v>1014</v>
      </c>
      <c r="I36" s="9" t="s">
        <v>1015</v>
      </c>
      <c r="J36" s="10" t="s">
        <v>679</v>
      </c>
      <c r="K36" s="11">
        <v>41606</v>
      </c>
      <c r="L36" s="5" t="s">
        <v>639</v>
      </c>
      <c r="M36" s="12" t="s">
        <v>768</v>
      </c>
      <c r="N36" s="12" t="s">
        <v>890</v>
      </c>
      <c r="O36" s="9" t="s">
        <v>642</v>
      </c>
      <c r="P36" s="5" t="s">
        <v>668</v>
      </c>
      <c r="Q36" s="5" t="s">
        <v>669</v>
      </c>
      <c r="R36" s="5" t="s">
        <v>683</v>
      </c>
      <c r="S36" s="5" t="s">
        <v>684</v>
      </c>
      <c r="T36" s="5" t="s">
        <v>685</v>
      </c>
      <c r="U36" s="5" t="s">
        <v>686</v>
      </c>
      <c r="V36" s="5" t="s">
        <v>648</v>
      </c>
      <c r="W36" s="5" t="s">
        <v>1153</v>
      </c>
      <c r="X36" s="16" t="s">
        <v>1154</v>
      </c>
      <c r="Y36" s="16" t="s">
        <v>1016</v>
      </c>
      <c r="Z36" s="16" t="s">
        <v>642</v>
      </c>
      <c r="AA36" s="16" t="s">
        <v>1017</v>
      </c>
      <c r="AB36" s="5" t="s">
        <v>1018</v>
      </c>
      <c r="AC36" s="5" t="s">
        <v>691</v>
      </c>
      <c r="AD36" s="13">
        <v>23000</v>
      </c>
      <c r="AE36" s="11" t="s">
        <v>1019</v>
      </c>
      <c r="AF36" s="9" t="s">
        <v>657</v>
      </c>
      <c r="AG36" s="5" t="s">
        <v>642</v>
      </c>
      <c r="AI36" s="5" t="s">
        <v>642</v>
      </c>
      <c r="AJ36" s="14">
        <v>6026</v>
      </c>
      <c r="AK36" s="15">
        <v>45065.911041666666</v>
      </c>
      <c r="AL36" s="15">
        <v>45065.536041666666</v>
      </c>
      <c r="AM36" s="5" t="s">
        <v>658</v>
      </c>
      <c r="AN36" s="5" t="s">
        <v>1020</v>
      </c>
      <c r="AO36" s="5">
        <v>23000</v>
      </c>
      <c r="AP36" s="15">
        <v>45065.911053240743</v>
      </c>
      <c r="AQ36" s="15" t="s">
        <v>660</v>
      </c>
      <c r="AR36" s="5" t="s">
        <v>642</v>
      </c>
      <c r="AS36" s="5" t="s">
        <v>675</v>
      </c>
      <c r="AT36" s="5" t="s">
        <v>1021</v>
      </c>
    </row>
    <row r="37" spans="2:46" ht="15" customHeight="1">
      <c r="B37" s="5" t="str">
        <f>IF(AND(VLOOKUP(E37,リスト!$A$1:$F$12,5,FALSE)&lt;=K37,VLOOKUP(E37,リスト!$A$1:$F$12,6,FALSE)&gt;=K37),"〇","×")</f>
        <v>〇</v>
      </c>
      <c r="C37" s="6">
        <f>VLOOKUP(D37,[2]課題曲一覧!$B$2:$I$206,8,FALSE)</f>
        <v>8.564814814814815E-4</v>
      </c>
      <c r="D37" s="7">
        <f t="shared" si="0"/>
        <v>19</v>
      </c>
      <c r="E37" s="8" t="str">
        <f t="shared" si="1"/>
        <v>中学1年の部</v>
      </c>
      <c r="F37" s="8" t="str">
        <f t="shared" si="2"/>
        <v>N9SvZGJkh5ehaCN</v>
      </c>
      <c r="G37" s="6" t="s">
        <v>635</v>
      </c>
      <c r="H37" s="78" t="s">
        <v>1022</v>
      </c>
      <c r="I37" s="9" t="s">
        <v>1023</v>
      </c>
      <c r="J37" s="10" t="s">
        <v>665</v>
      </c>
      <c r="K37" s="11">
        <v>40514</v>
      </c>
      <c r="L37" s="5" t="s">
        <v>639</v>
      </c>
      <c r="M37" s="12" t="s">
        <v>895</v>
      </c>
      <c r="N37" s="12" t="s">
        <v>1024</v>
      </c>
      <c r="O37" s="9" t="s">
        <v>642</v>
      </c>
      <c r="P37" s="5" t="s">
        <v>668</v>
      </c>
      <c r="Q37" s="5" t="s">
        <v>669</v>
      </c>
      <c r="R37" s="5" t="s">
        <v>698</v>
      </c>
      <c r="S37" s="5" t="s">
        <v>699</v>
      </c>
      <c r="T37" s="5" t="s">
        <v>700</v>
      </c>
      <c r="U37" s="5" t="s">
        <v>701</v>
      </c>
      <c r="V37" s="5" t="s">
        <v>648</v>
      </c>
      <c r="W37" s="5" t="s">
        <v>702</v>
      </c>
      <c r="X37" s="16" t="s">
        <v>781</v>
      </c>
      <c r="Y37" s="16" t="s">
        <v>703</v>
      </c>
      <c r="Z37" s="16" t="s">
        <v>704</v>
      </c>
      <c r="AA37" s="16" t="s">
        <v>1025</v>
      </c>
      <c r="AB37" s="5" t="s">
        <v>1026</v>
      </c>
      <c r="AC37" s="5" t="s">
        <v>691</v>
      </c>
      <c r="AD37" s="13">
        <v>23000</v>
      </c>
      <c r="AE37" s="11" t="s">
        <v>1027</v>
      </c>
      <c r="AF37" s="9" t="s">
        <v>774</v>
      </c>
      <c r="AG37" s="5" t="s">
        <v>642</v>
      </c>
      <c r="AI37" s="5" t="s">
        <v>642</v>
      </c>
      <c r="AJ37" s="14">
        <v>6030</v>
      </c>
      <c r="AK37" s="15">
        <v>45065.91741898148</v>
      </c>
      <c r="AL37" s="15">
        <v>45065.54241898148</v>
      </c>
      <c r="AM37" s="5" t="s">
        <v>658</v>
      </c>
      <c r="AN37" s="5" t="s">
        <v>1028</v>
      </c>
      <c r="AO37" s="5">
        <v>23000</v>
      </c>
      <c r="AP37" s="15">
        <v>45065.917430555557</v>
      </c>
      <c r="AQ37" s="15" t="s">
        <v>660</v>
      </c>
      <c r="AR37" s="5" t="s">
        <v>642</v>
      </c>
      <c r="AS37" s="5" t="s">
        <v>747</v>
      </c>
      <c r="AT37" s="5" t="s">
        <v>1029</v>
      </c>
    </row>
    <row r="38" spans="2:46" ht="15" customHeight="1">
      <c r="B38" s="5" t="str">
        <f>IF(AND(VLOOKUP(E38,リスト!$A$1:$F$12,5,FALSE)&lt;=K38,VLOOKUP(E38,リスト!$A$1:$F$12,6,FALSE)&gt;=K38),"〇","×")</f>
        <v>〇</v>
      </c>
      <c r="C38" s="6">
        <f>VLOOKUP(D38,[2]課題曲一覧!$B$2:$I$206,8,FALSE)</f>
        <v>9.4907407407407408E-4</v>
      </c>
      <c r="D38" s="7">
        <f t="shared" si="0"/>
        <v>52</v>
      </c>
      <c r="E38" s="8" t="str">
        <f t="shared" si="1"/>
        <v>バレエシューズ小学5・6年の部</v>
      </c>
      <c r="F38" s="8" t="str">
        <f t="shared" si="2"/>
        <v>N9TynGJkh5ehaCN</v>
      </c>
      <c r="G38" s="6" t="s">
        <v>635</v>
      </c>
      <c r="H38" s="78" t="s">
        <v>1030</v>
      </c>
      <c r="I38" s="9" t="s">
        <v>1031</v>
      </c>
      <c r="J38" s="10" t="s">
        <v>665</v>
      </c>
      <c r="K38" s="11">
        <v>40655</v>
      </c>
      <c r="L38" s="5" t="s">
        <v>639</v>
      </c>
      <c r="M38" s="12" t="s">
        <v>751</v>
      </c>
      <c r="N38" s="12" t="s">
        <v>1032</v>
      </c>
      <c r="O38" s="9" t="s">
        <v>642</v>
      </c>
      <c r="P38" s="5" t="s">
        <v>682</v>
      </c>
      <c r="Q38" s="5" t="s">
        <v>643</v>
      </c>
      <c r="R38" s="5" t="s">
        <v>933</v>
      </c>
      <c r="S38" s="5" t="s">
        <v>934</v>
      </c>
      <c r="T38" s="5" t="s">
        <v>935</v>
      </c>
      <c r="U38" s="5" t="s">
        <v>936</v>
      </c>
      <c r="V38" s="5" t="s">
        <v>937</v>
      </c>
      <c r="W38" s="5" t="s">
        <v>1000</v>
      </c>
      <c r="X38" s="16" t="s">
        <v>1120</v>
      </c>
      <c r="Y38" s="16" t="s">
        <v>938</v>
      </c>
      <c r="Z38" s="16" t="s">
        <v>642</v>
      </c>
      <c r="AA38" s="16" t="s">
        <v>1033</v>
      </c>
      <c r="AB38" s="5" t="s">
        <v>1034</v>
      </c>
      <c r="AC38" s="5" t="s">
        <v>691</v>
      </c>
      <c r="AD38" s="13">
        <v>23000</v>
      </c>
      <c r="AE38" s="11" t="s">
        <v>1035</v>
      </c>
      <c r="AF38" s="9" t="s">
        <v>657</v>
      </c>
      <c r="AG38" s="5" t="s">
        <v>642</v>
      </c>
      <c r="AI38" s="5" t="s">
        <v>642</v>
      </c>
      <c r="AJ38" s="14">
        <v>6044</v>
      </c>
      <c r="AK38" s="15">
        <v>45065.964212962965</v>
      </c>
      <c r="AL38" s="15">
        <v>45065.589212962965</v>
      </c>
      <c r="AM38" s="5" t="s">
        <v>658</v>
      </c>
      <c r="AN38" s="5" t="s">
        <v>1036</v>
      </c>
      <c r="AO38" s="5">
        <v>23000</v>
      </c>
      <c r="AP38" s="15">
        <v>45065.964224537034</v>
      </c>
      <c r="AQ38" s="15" t="s">
        <v>660</v>
      </c>
      <c r="AR38" s="5" t="s">
        <v>642</v>
      </c>
      <c r="AS38" s="5" t="s">
        <v>1037</v>
      </c>
      <c r="AT38" s="5" t="s">
        <v>1038</v>
      </c>
    </row>
    <row r="39" spans="2:46" ht="15" customHeight="1">
      <c r="B39" s="5" t="str">
        <f>IF(AND(VLOOKUP(E39,リスト!$A$1:$F$12,5,FALSE)&lt;=K39,VLOOKUP(E39,リスト!$A$1:$F$12,6,FALSE)&gt;=K39),"〇","×")</f>
        <v>〇</v>
      </c>
      <c r="C39" s="6">
        <f>VLOOKUP(D39,[2]課題曲一覧!$B$2:$I$206,8,FALSE)</f>
        <v>7.8703703703703705E-4</v>
      </c>
      <c r="D39" s="7">
        <f t="shared" si="0"/>
        <v>186</v>
      </c>
      <c r="E39" s="8" t="str">
        <f t="shared" si="1"/>
        <v>バレエシューズ小学5・6年の部</v>
      </c>
      <c r="F39" s="8" t="str">
        <f t="shared" si="2"/>
        <v>N9UOrGJkh5ehaCN</v>
      </c>
      <c r="G39" s="6" t="s">
        <v>635</v>
      </c>
      <c r="H39" s="78" t="s">
        <v>1039</v>
      </c>
      <c r="I39" s="9" t="s">
        <v>1040</v>
      </c>
      <c r="J39" s="10" t="s">
        <v>713</v>
      </c>
      <c r="K39" s="11">
        <v>41164</v>
      </c>
      <c r="L39" s="5" t="s">
        <v>639</v>
      </c>
      <c r="M39" s="12" t="s">
        <v>751</v>
      </c>
      <c r="N39" s="12" t="s">
        <v>1041</v>
      </c>
      <c r="O39" s="9" t="s">
        <v>642</v>
      </c>
      <c r="P39" s="5" t="s">
        <v>682</v>
      </c>
      <c r="Q39" s="5" t="s">
        <v>669</v>
      </c>
      <c r="R39" s="5" t="s">
        <v>964</v>
      </c>
      <c r="S39" s="5" t="s">
        <v>965</v>
      </c>
      <c r="T39" s="5" t="s">
        <v>966</v>
      </c>
      <c r="U39" s="5" t="s">
        <v>1042</v>
      </c>
      <c r="V39" s="5" t="s">
        <v>648</v>
      </c>
      <c r="W39" s="5" t="s">
        <v>967</v>
      </c>
      <c r="X39" s="5" t="s">
        <v>968</v>
      </c>
      <c r="Y39" s="16" t="s">
        <v>969</v>
      </c>
      <c r="Z39" s="16" t="s">
        <v>642</v>
      </c>
      <c r="AA39" s="16" t="s">
        <v>1043</v>
      </c>
      <c r="AB39" s="5" t="s">
        <v>1044</v>
      </c>
      <c r="AC39" s="5" t="s">
        <v>655</v>
      </c>
      <c r="AD39" s="13">
        <v>23000</v>
      </c>
      <c r="AE39" s="11" t="s">
        <v>1045</v>
      </c>
      <c r="AF39" s="9" t="s">
        <v>774</v>
      </c>
      <c r="AG39" s="5" t="s">
        <v>642</v>
      </c>
      <c r="AI39" s="5" t="s">
        <v>642</v>
      </c>
      <c r="AJ39" s="14">
        <v>6045</v>
      </c>
      <c r="AK39" s="15">
        <v>45065.982905092591</v>
      </c>
      <c r="AL39" s="15">
        <v>45065.607905092591</v>
      </c>
      <c r="AM39" s="5" t="s">
        <v>658</v>
      </c>
      <c r="AN39" s="5" t="s">
        <v>1046</v>
      </c>
      <c r="AO39" s="5">
        <v>23000</v>
      </c>
      <c r="AP39" s="15">
        <v>45065.982928240737</v>
      </c>
      <c r="AQ39" s="15" t="s">
        <v>660</v>
      </c>
      <c r="AR39" s="5" t="s">
        <v>642</v>
      </c>
      <c r="AS39" s="5" t="s">
        <v>764</v>
      </c>
      <c r="AT39" s="5" t="s">
        <v>1047</v>
      </c>
    </row>
    <row r="40" spans="2:46" ht="15" customHeight="1">
      <c r="B40" s="5" t="str">
        <f>IF(AND(VLOOKUP(E40,リスト!$A$1:$F$12,5,FALSE)&lt;=K40,VLOOKUP(E40,リスト!$A$1:$F$12,6,FALSE)&gt;=K40),"〇","×")</f>
        <v>〇</v>
      </c>
      <c r="C40" s="6">
        <f>VLOOKUP(D40,[2]課題曲一覧!$B$2:$I$206,8,FALSE)</f>
        <v>1.5046296296296294E-3</v>
      </c>
      <c r="D40" s="7">
        <f t="shared" si="0"/>
        <v>104</v>
      </c>
      <c r="E40" s="8" t="str">
        <f t="shared" si="1"/>
        <v>高校生の部</v>
      </c>
      <c r="F40" s="8" t="str">
        <f t="shared" si="2"/>
        <v>N9VjQGJkh5ehaCN</v>
      </c>
      <c r="G40" s="6" t="s">
        <v>635</v>
      </c>
      <c r="H40" s="78" t="s">
        <v>1048</v>
      </c>
      <c r="I40" s="9" t="s">
        <v>1049</v>
      </c>
      <c r="J40" s="10" t="s">
        <v>1050</v>
      </c>
      <c r="K40" s="11">
        <v>39206</v>
      </c>
      <c r="L40" s="5" t="s">
        <v>639</v>
      </c>
      <c r="M40" s="12" t="s">
        <v>640</v>
      </c>
      <c r="N40" s="12" t="s">
        <v>641</v>
      </c>
      <c r="O40" s="9" t="s">
        <v>642</v>
      </c>
      <c r="P40" s="5" t="s">
        <v>46</v>
      </c>
      <c r="Q40" s="5" t="s">
        <v>643</v>
      </c>
      <c r="R40" s="5" t="s">
        <v>698</v>
      </c>
      <c r="S40" s="5" t="s">
        <v>699</v>
      </c>
      <c r="T40" s="5" t="s">
        <v>700</v>
      </c>
      <c r="U40" s="5" t="s">
        <v>701</v>
      </c>
      <c r="V40" s="5" t="s">
        <v>648</v>
      </c>
      <c r="W40" s="5" t="s">
        <v>702</v>
      </c>
      <c r="X40" s="16" t="s">
        <v>781</v>
      </c>
      <c r="Y40" s="16" t="s">
        <v>703</v>
      </c>
      <c r="Z40" s="16" t="s">
        <v>704</v>
      </c>
      <c r="AA40" s="16" t="s">
        <v>1051</v>
      </c>
      <c r="AB40" s="5" t="s">
        <v>1052</v>
      </c>
      <c r="AC40" s="5" t="s">
        <v>691</v>
      </c>
      <c r="AD40" s="13">
        <v>23000</v>
      </c>
      <c r="AE40" s="11" t="s">
        <v>1053</v>
      </c>
      <c r="AF40" s="9" t="s">
        <v>727</v>
      </c>
      <c r="AG40" s="5" t="s">
        <v>642</v>
      </c>
      <c r="AI40" s="5" t="s">
        <v>642</v>
      </c>
      <c r="AJ40" s="14">
        <v>6048</v>
      </c>
      <c r="AK40" s="15">
        <v>45066.042164351849</v>
      </c>
      <c r="AL40" s="15">
        <v>45065.667164351849</v>
      </c>
      <c r="AM40" s="5" t="s">
        <v>658</v>
      </c>
      <c r="AN40" s="5" t="s">
        <v>1054</v>
      </c>
      <c r="AO40" s="5">
        <v>23000</v>
      </c>
      <c r="AP40" s="15">
        <v>45066.042175925926</v>
      </c>
      <c r="AQ40" s="15" t="s">
        <v>660</v>
      </c>
      <c r="AR40" s="5" t="s">
        <v>642</v>
      </c>
      <c r="AS40" s="5" t="s">
        <v>1055</v>
      </c>
      <c r="AT40" s="5" t="s">
        <v>1056</v>
      </c>
    </row>
    <row r="41" spans="2:46" ht="15" customHeight="1">
      <c r="B41" s="5" t="str">
        <f>IF(AND(VLOOKUP(E41,リスト!$A$1:$F$12,5,FALSE)&lt;=K41,VLOOKUP(E41,リスト!$A$1:$F$12,6,FALSE)&gt;=K41),"〇","×")</f>
        <v>〇</v>
      </c>
      <c r="C41" s="6">
        <f>VLOOKUP(D41,[2]課題曲一覧!$B$2:$I$206,8,FALSE)</f>
        <v>8.564814814814815E-4</v>
      </c>
      <c r="D41" s="7">
        <f t="shared" si="0"/>
        <v>19</v>
      </c>
      <c r="E41" s="8" t="str">
        <f t="shared" si="1"/>
        <v>プレコンクール部門</v>
      </c>
      <c r="F41" s="8" t="str">
        <f t="shared" si="2"/>
        <v>N9cicGJkh5ehaCN</v>
      </c>
      <c r="G41" s="6" t="s">
        <v>635</v>
      </c>
      <c r="H41" s="78" t="s">
        <v>1057</v>
      </c>
      <c r="I41" s="9" t="s">
        <v>1058</v>
      </c>
      <c r="J41" s="10" t="s">
        <v>713</v>
      </c>
      <c r="K41" s="11">
        <v>41489</v>
      </c>
      <c r="L41" s="5" t="s">
        <v>639</v>
      </c>
      <c r="M41" s="12" t="s">
        <v>680</v>
      </c>
      <c r="N41" s="12" t="s">
        <v>1024</v>
      </c>
      <c r="O41" s="9" t="s">
        <v>642</v>
      </c>
      <c r="P41" s="5" t="s">
        <v>668</v>
      </c>
      <c r="Q41" s="5" t="s">
        <v>643</v>
      </c>
      <c r="R41" s="5" t="s">
        <v>1059</v>
      </c>
      <c r="S41" s="5" t="s">
        <v>1060</v>
      </c>
      <c r="T41" s="5" t="s">
        <v>1061</v>
      </c>
      <c r="U41" s="5" t="s">
        <v>1062</v>
      </c>
      <c r="V41" s="5" t="s">
        <v>739</v>
      </c>
      <c r="W41" s="5" t="s">
        <v>1063</v>
      </c>
      <c r="X41" s="5" t="s">
        <v>1064</v>
      </c>
      <c r="Y41" s="16" t="s">
        <v>1065</v>
      </c>
      <c r="Z41" s="16" t="s">
        <v>642</v>
      </c>
      <c r="AA41" s="16" t="s">
        <v>1066</v>
      </c>
      <c r="AB41" s="5" t="s">
        <v>1067</v>
      </c>
      <c r="AC41" s="5" t="s">
        <v>655</v>
      </c>
      <c r="AD41" s="13">
        <v>23000</v>
      </c>
      <c r="AE41" s="11" t="s">
        <v>1068</v>
      </c>
      <c r="AF41" s="9" t="s">
        <v>727</v>
      </c>
      <c r="AG41" s="5" t="s">
        <v>642</v>
      </c>
      <c r="AI41" s="5" t="s">
        <v>642</v>
      </c>
      <c r="AJ41" s="14">
        <v>6049</v>
      </c>
      <c r="AK41" s="15">
        <v>45066.353009259263</v>
      </c>
      <c r="AL41" s="15">
        <v>45065.978009259263</v>
      </c>
      <c r="AM41" s="5" t="s">
        <v>658</v>
      </c>
      <c r="AN41" s="5" t="s">
        <v>1069</v>
      </c>
      <c r="AO41" s="5">
        <v>23000</v>
      </c>
      <c r="AP41" s="15">
        <v>45066.353020833332</v>
      </c>
      <c r="AQ41" s="15" t="s">
        <v>660</v>
      </c>
      <c r="AR41" s="5" t="s">
        <v>642</v>
      </c>
      <c r="AS41" s="5" t="s">
        <v>747</v>
      </c>
      <c r="AT41" s="5" t="s">
        <v>1070</v>
      </c>
    </row>
    <row r="42" spans="2:46" ht="15" customHeight="1">
      <c r="B42" s="5" t="str">
        <f>IF(AND(VLOOKUP(E42,リスト!$A$1:$F$12,5,FALSE)&lt;=K42,VLOOKUP(E42,リスト!$A$1:$F$12,6,FALSE)&gt;=K42),"〇","×")</f>
        <v>〇</v>
      </c>
      <c r="C42" s="6">
        <f>VLOOKUP(D42,[2]課題曲一覧!$B$2:$I$206,8,FALSE)</f>
        <v>8.4490740740740739E-4</v>
      </c>
      <c r="D42" s="7">
        <f t="shared" si="0"/>
        <v>8</v>
      </c>
      <c r="E42" s="8" t="str">
        <f t="shared" si="1"/>
        <v>小学4・5年の部</v>
      </c>
      <c r="F42" s="8" t="str">
        <f t="shared" si="2"/>
        <v>N9ejxGJkh5ehaCN</v>
      </c>
      <c r="G42" s="6" t="s">
        <v>635</v>
      </c>
      <c r="H42" s="78" t="s">
        <v>1071</v>
      </c>
      <c r="I42" s="9" t="s">
        <v>1072</v>
      </c>
      <c r="J42" s="10" t="s">
        <v>697</v>
      </c>
      <c r="K42" s="11">
        <v>41038</v>
      </c>
      <c r="L42" s="5" t="s">
        <v>639</v>
      </c>
      <c r="M42" s="12" t="s">
        <v>715</v>
      </c>
      <c r="N42" s="12" t="s">
        <v>681</v>
      </c>
      <c r="O42" s="9" t="s">
        <v>642</v>
      </c>
      <c r="P42" s="5" t="s">
        <v>46</v>
      </c>
      <c r="Q42" s="5" t="s">
        <v>643</v>
      </c>
      <c r="R42" s="5" t="s">
        <v>1073</v>
      </c>
      <c r="S42" s="5" t="s">
        <v>1074</v>
      </c>
      <c r="T42" s="5" t="s">
        <v>1075</v>
      </c>
      <c r="U42" s="5" t="s">
        <v>1076</v>
      </c>
      <c r="V42" s="5" t="s">
        <v>739</v>
      </c>
      <c r="W42" s="5" t="s">
        <v>1300</v>
      </c>
      <c r="X42" s="5" t="s">
        <v>1896</v>
      </c>
      <c r="Y42" s="16" t="s">
        <v>1077</v>
      </c>
      <c r="Z42" s="16" t="s">
        <v>642</v>
      </c>
      <c r="AA42" s="16" t="s">
        <v>1078</v>
      </c>
      <c r="AB42" s="5" t="s">
        <v>1079</v>
      </c>
      <c r="AC42" s="5" t="s">
        <v>655</v>
      </c>
      <c r="AD42" s="13">
        <v>23000</v>
      </c>
      <c r="AE42" s="11" t="s">
        <v>1080</v>
      </c>
      <c r="AF42" s="9" t="s">
        <v>657</v>
      </c>
      <c r="AG42" s="5" t="s">
        <v>642</v>
      </c>
      <c r="AI42" s="5" t="s">
        <v>642</v>
      </c>
      <c r="AJ42" s="14">
        <v>6050</v>
      </c>
      <c r="AK42" s="15">
        <v>45066.442962962959</v>
      </c>
      <c r="AL42" s="15">
        <v>45066.067962962959</v>
      </c>
      <c r="AM42" s="5" t="s">
        <v>658</v>
      </c>
      <c r="AN42" s="5" t="s">
        <v>1081</v>
      </c>
      <c r="AO42" s="5">
        <v>23000</v>
      </c>
      <c r="AP42" s="15">
        <v>45066.442974537036</v>
      </c>
      <c r="AQ42" s="15" t="s">
        <v>660</v>
      </c>
      <c r="AR42" s="5" t="s">
        <v>642</v>
      </c>
      <c r="AS42" s="5" t="s">
        <v>747</v>
      </c>
      <c r="AT42" s="5" t="s">
        <v>1082</v>
      </c>
    </row>
    <row r="43" spans="2:46" ht="15" customHeight="1">
      <c r="B43" s="5" t="str">
        <f>IF(AND(VLOOKUP(E43,リスト!$A$1:$F$12,5,FALSE)&lt;=K43,VLOOKUP(E43,リスト!$A$1:$F$12,6,FALSE)&gt;=K43),"〇","×")</f>
        <v>〇</v>
      </c>
      <c r="C43" s="6">
        <f>VLOOKUP(D43,[2]課題曲一覧!$B$2:$I$206,8,FALSE)</f>
        <v>6.8287037037037025E-4</v>
      </c>
      <c r="D43" s="7">
        <f t="shared" si="0"/>
        <v>2</v>
      </c>
      <c r="E43" s="8" t="str">
        <f t="shared" si="1"/>
        <v>バレエシューズ小学3・4年の部</v>
      </c>
      <c r="F43" s="8" t="str">
        <f t="shared" si="2"/>
        <v>N9h7VGJkh5ehaCN</v>
      </c>
      <c r="G43" s="6" t="s">
        <v>635</v>
      </c>
      <c r="H43" s="78" t="s">
        <v>1083</v>
      </c>
      <c r="I43" s="9" t="s">
        <v>1084</v>
      </c>
      <c r="J43" s="10" t="s">
        <v>733</v>
      </c>
      <c r="K43" s="11">
        <v>42068</v>
      </c>
      <c r="L43" s="5" t="s">
        <v>639</v>
      </c>
      <c r="M43" s="12" t="s">
        <v>768</v>
      </c>
      <c r="N43" s="12" t="s">
        <v>954</v>
      </c>
      <c r="O43" s="9" t="s">
        <v>642</v>
      </c>
      <c r="P43" s="5" t="s">
        <v>46</v>
      </c>
      <c r="Q43" s="5" t="s">
        <v>643</v>
      </c>
      <c r="R43" s="5" t="s">
        <v>769</v>
      </c>
      <c r="S43" s="5" t="s">
        <v>1085</v>
      </c>
      <c r="T43" s="5" t="s">
        <v>737</v>
      </c>
      <c r="U43" s="5" t="s">
        <v>738</v>
      </c>
      <c r="V43" s="5" t="s">
        <v>739</v>
      </c>
      <c r="W43" s="5" t="s">
        <v>740</v>
      </c>
      <c r="X43" s="5" t="s">
        <v>741</v>
      </c>
      <c r="Y43" s="16" t="s">
        <v>742</v>
      </c>
      <c r="Z43" s="16" t="s">
        <v>642</v>
      </c>
      <c r="AA43" s="16" t="s">
        <v>1086</v>
      </c>
      <c r="AB43" s="5" t="s">
        <v>1087</v>
      </c>
      <c r="AC43" s="5" t="s">
        <v>655</v>
      </c>
      <c r="AD43" s="13">
        <v>23000</v>
      </c>
      <c r="AE43" s="11" t="s">
        <v>1088</v>
      </c>
      <c r="AF43" s="9" t="s">
        <v>774</v>
      </c>
      <c r="AG43" s="5" t="s">
        <v>642</v>
      </c>
      <c r="AI43" s="5" t="s">
        <v>642</v>
      </c>
      <c r="AJ43" s="14">
        <v>6053</v>
      </c>
      <c r="AK43" s="15">
        <v>45066.548842592594</v>
      </c>
      <c r="AL43" s="15">
        <v>45066.173842592594</v>
      </c>
      <c r="AM43" s="5" t="s">
        <v>658</v>
      </c>
      <c r="AN43" s="5" t="s">
        <v>1089</v>
      </c>
      <c r="AO43" s="5">
        <v>23000</v>
      </c>
      <c r="AP43" s="15">
        <v>45066.54886574074</v>
      </c>
      <c r="AQ43" s="15" t="s">
        <v>660</v>
      </c>
      <c r="AR43" s="5" t="s">
        <v>642</v>
      </c>
      <c r="AS43" s="5" t="s">
        <v>661</v>
      </c>
      <c r="AT43" s="5" t="s">
        <v>1090</v>
      </c>
    </row>
    <row r="44" spans="2:46" ht="15" customHeight="1">
      <c r="B44" s="5" t="str">
        <f>IF(AND(VLOOKUP(E44,リスト!$A$1:$F$12,5,FALSE)&lt;=K44,VLOOKUP(E44,リスト!$A$1:$F$12,6,FALSE)&gt;=K44),"〇","×")</f>
        <v>〇</v>
      </c>
      <c r="C44" s="6">
        <f>VLOOKUP(D44,[2]課題曲一覧!$B$2:$I$206,8,FALSE)</f>
        <v>1.7939814814814815E-3</v>
      </c>
      <c r="D44" s="7">
        <f t="shared" si="0"/>
        <v>172</v>
      </c>
      <c r="E44" s="8" t="str">
        <f t="shared" si="1"/>
        <v>バレエシューズ小学3・4年の部</v>
      </c>
      <c r="F44" s="83" t="s">
        <v>1849</v>
      </c>
      <c r="G44" s="6" t="s">
        <v>635</v>
      </c>
      <c r="H44" s="6" t="s">
        <v>1091</v>
      </c>
      <c r="I44" s="9" t="s">
        <v>1092</v>
      </c>
      <c r="J44" s="10" t="s">
        <v>679</v>
      </c>
      <c r="K44" s="11">
        <v>41553</v>
      </c>
      <c r="L44" s="5" t="s">
        <v>639</v>
      </c>
      <c r="M44" s="12" t="s">
        <v>768</v>
      </c>
      <c r="N44" s="12" t="s">
        <v>1093</v>
      </c>
      <c r="O44" s="9" t="s">
        <v>642</v>
      </c>
      <c r="P44" s="5" t="s">
        <v>668</v>
      </c>
      <c r="Q44" s="5" t="s">
        <v>669</v>
      </c>
      <c r="R44" s="5" t="s">
        <v>933</v>
      </c>
      <c r="S44" s="5" t="s">
        <v>934</v>
      </c>
      <c r="T44" s="5" t="s">
        <v>935</v>
      </c>
      <c r="U44" s="5" t="s">
        <v>936</v>
      </c>
      <c r="V44" s="5" t="s">
        <v>937</v>
      </c>
      <c r="W44" s="5" t="s">
        <v>1000</v>
      </c>
      <c r="X44" s="16" t="s">
        <v>1120</v>
      </c>
      <c r="Y44" s="16" t="s">
        <v>938</v>
      </c>
      <c r="Z44" s="16" t="s">
        <v>642</v>
      </c>
      <c r="AA44" s="16" t="s">
        <v>1094</v>
      </c>
      <c r="AB44" s="5" t="s">
        <v>1095</v>
      </c>
      <c r="AC44" s="5" t="s">
        <v>655</v>
      </c>
      <c r="AD44" s="13">
        <v>23000</v>
      </c>
      <c r="AE44" s="11" t="s">
        <v>1096</v>
      </c>
      <c r="AF44" s="9" t="s">
        <v>657</v>
      </c>
      <c r="AG44" s="5" t="s">
        <v>1345</v>
      </c>
      <c r="AI44" s="5" t="s">
        <v>642</v>
      </c>
      <c r="AJ44" s="80">
        <v>6054</v>
      </c>
      <c r="AK44" s="81">
        <v>45066.574699074074</v>
      </c>
      <c r="AL44" s="81">
        <v>45066.199699074074</v>
      </c>
      <c r="AM44" s="82" t="s">
        <v>658</v>
      </c>
      <c r="AN44" s="82" t="s">
        <v>1097</v>
      </c>
      <c r="AO44" s="82">
        <v>23000</v>
      </c>
      <c r="AP44" s="81">
        <v>45066.57471064815</v>
      </c>
      <c r="AQ44" s="81" t="s">
        <v>660</v>
      </c>
      <c r="AR44" s="5" t="s">
        <v>642</v>
      </c>
      <c r="AS44" s="5" t="s">
        <v>747</v>
      </c>
      <c r="AT44" s="5" t="s">
        <v>1098</v>
      </c>
    </row>
    <row r="45" spans="2:46" ht="15" customHeight="1">
      <c r="B45" s="5" t="str">
        <f>IF(AND(VLOOKUP(E45,リスト!$A$1:$F$12,5,FALSE)&lt;=K45,VLOOKUP(E45,リスト!$A$1:$F$12,6,FALSE)&gt;=K45),"〇","×")</f>
        <v>〇</v>
      </c>
      <c r="C45" s="6">
        <f>VLOOKUP(D45,[2]課題曲一覧!$B$2:$I$206,8,FALSE)</f>
        <v>8.7962962962962962E-4</v>
      </c>
      <c r="D45" s="7">
        <f t="shared" si="0"/>
        <v>75</v>
      </c>
      <c r="E45" s="8" t="str">
        <f t="shared" si="1"/>
        <v>バレエシューズ小学3・4年の部</v>
      </c>
      <c r="F45" s="8" t="str">
        <f t="shared" si="2"/>
        <v>N9icoGJkh5ehaCN</v>
      </c>
      <c r="G45" s="6" t="s">
        <v>635</v>
      </c>
      <c r="H45" s="78" t="s">
        <v>1099</v>
      </c>
      <c r="I45" s="9" t="s">
        <v>1100</v>
      </c>
      <c r="J45" s="10" t="s">
        <v>733</v>
      </c>
      <c r="K45" s="11">
        <v>42049</v>
      </c>
      <c r="L45" s="5" t="s">
        <v>714</v>
      </c>
      <c r="M45" s="12" t="s">
        <v>768</v>
      </c>
      <c r="N45" s="12" t="s">
        <v>1101</v>
      </c>
      <c r="O45" s="9" t="s">
        <v>642</v>
      </c>
      <c r="P45" s="5" t="s">
        <v>46</v>
      </c>
      <c r="Q45" s="5" t="s">
        <v>669</v>
      </c>
      <c r="R45" s="5" t="s">
        <v>769</v>
      </c>
      <c r="S45" s="5" t="s">
        <v>736</v>
      </c>
      <c r="T45" s="5" t="s">
        <v>737</v>
      </c>
      <c r="U45" s="5" t="s">
        <v>738</v>
      </c>
      <c r="V45" s="5" t="s">
        <v>739</v>
      </c>
      <c r="W45" s="5" t="s">
        <v>740</v>
      </c>
      <c r="X45" s="5" t="s">
        <v>741</v>
      </c>
      <c r="Y45" s="16" t="s">
        <v>1102</v>
      </c>
      <c r="Z45" s="16" t="s">
        <v>642</v>
      </c>
      <c r="AA45" s="16" t="s">
        <v>1103</v>
      </c>
      <c r="AB45" s="5" t="s">
        <v>1104</v>
      </c>
      <c r="AC45" s="5" t="s">
        <v>655</v>
      </c>
      <c r="AD45" s="13">
        <v>23000</v>
      </c>
      <c r="AE45" s="11" t="s">
        <v>1105</v>
      </c>
      <c r="AF45" s="9" t="s">
        <v>727</v>
      </c>
      <c r="AG45" s="5" t="s">
        <v>642</v>
      </c>
      <c r="AI45" s="5" t="s">
        <v>642</v>
      </c>
      <c r="AJ45" s="14">
        <v>6058</v>
      </c>
      <c r="AK45" s="15">
        <v>45066.615787037037</v>
      </c>
      <c r="AL45" s="15">
        <v>45066.240787037037</v>
      </c>
      <c r="AM45" s="5" t="s">
        <v>658</v>
      </c>
      <c r="AN45" s="5" t="s">
        <v>1106</v>
      </c>
      <c r="AO45" s="5">
        <v>23000</v>
      </c>
      <c r="AP45" s="15">
        <v>45066.615810185183</v>
      </c>
      <c r="AQ45" s="15" t="s">
        <v>660</v>
      </c>
      <c r="AR45" s="5" t="s">
        <v>642</v>
      </c>
      <c r="AS45" s="5" t="s">
        <v>1107</v>
      </c>
      <c r="AT45" s="5" t="s">
        <v>1108</v>
      </c>
    </row>
    <row r="46" spans="2:46" ht="15" customHeight="1">
      <c r="B46" s="5" t="str">
        <f>IF(AND(VLOOKUP(E46,リスト!$A$1:$F$12,5,FALSE)&lt;=K46,VLOOKUP(E46,リスト!$A$1:$F$12,6,FALSE)&gt;=K46),"〇","×")</f>
        <v>〇</v>
      </c>
      <c r="C46" s="6">
        <f>VLOOKUP(D46,[2]課題曲一覧!$B$2:$I$206,8,FALSE)</f>
        <v>8.564814814814815E-4</v>
      </c>
      <c r="D46" s="7">
        <f t="shared" si="0"/>
        <v>130</v>
      </c>
      <c r="E46" s="8" t="str">
        <f t="shared" si="1"/>
        <v>バレエシューズ小学3・4年の部</v>
      </c>
      <c r="F46" s="8" t="str">
        <f t="shared" si="2"/>
        <v>N9jBWGJkh5ehaCN</v>
      </c>
      <c r="G46" s="6" t="s">
        <v>635</v>
      </c>
      <c r="H46" s="78" t="s">
        <v>1109</v>
      </c>
      <c r="I46" s="9" t="s">
        <v>1110</v>
      </c>
      <c r="J46" s="10" t="s">
        <v>679</v>
      </c>
      <c r="K46" s="11">
        <v>41519</v>
      </c>
      <c r="L46" s="5" t="s">
        <v>639</v>
      </c>
      <c r="M46" s="12" t="s">
        <v>768</v>
      </c>
      <c r="N46" s="12" t="s">
        <v>1111</v>
      </c>
      <c r="O46" s="9" t="s">
        <v>642</v>
      </c>
      <c r="P46" s="5" t="s">
        <v>668</v>
      </c>
      <c r="Q46" s="5" t="s">
        <v>669</v>
      </c>
      <c r="R46" s="5" t="s">
        <v>769</v>
      </c>
      <c r="S46" s="5" t="s">
        <v>736</v>
      </c>
      <c r="T46" s="5" t="s">
        <v>737</v>
      </c>
      <c r="U46" s="5" t="s">
        <v>738</v>
      </c>
      <c r="V46" s="5" t="s">
        <v>739</v>
      </c>
      <c r="W46" s="5" t="s">
        <v>740</v>
      </c>
      <c r="X46" s="5" t="s">
        <v>741</v>
      </c>
      <c r="Y46" s="16" t="s">
        <v>742</v>
      </c>
      <c r="Z46" s="16" t="s">
        <v>642</v>
      </c>
      <c r="AA46" s="16" t="s">
        <v>1112</v>
      </c>
      <c r="AB46" s="5" t="s">
        <v>1113</v>
      </c>
      <c r="AC46" s="5" t="s">
        <v>655</v>
      </c>
      <c r="AD46" s="13">
        <v>23000</v>
      </c>
      <c r="AE46" s="11" t="s">
        <v>1114</v>
      </c>
      <c r="AF46" s="9" t="s">
        <v>673</v>
      </c>
      <c r="AG46" s="5" t="s">
        <v>775</v>
      </c>
      <c r="AI46" s="5" t="s">
        <v>642</v>
      </c>
      <c r="AJ46" s="14">
        <v>6059</v>
      </c>
      <c r="AK46" s="15">
        <v>45066.640706018516</v>
      </c>
      <c r="AL46" s="15">
        <v>45066.265706018516</v>
      </c>
      <c r="AM46" s="5" t="s">
        <v>658</v>
      </c>
      <c r="AN46" s="5" t="s">
        <v>1115</v>
      </c>
      <c r="AO46" s="5">
        <v>23000</v>
      </c>
      <c r="AP46" s="15">
        <v>45066.640717592592</v>
      </c>
      <c r="AQ46" s="15" t="s">
        <v>660</v>
      </c>
      <c r="AR46" s="5" t="s">
        <v>642</v>
      </c>
      <c r="AS46" s="5" t="s">
        <v>1116</v>
      </c>
      <c r="AT46" s="5" t="s">
        <v>1117</v>
      </c>
    </row>
    <row r="47" spans="2:46" ht="15" customHeight="1">
      <c r="B47" s="5" t="str">
        <f>IF(AND(VLOOKUP(E47,リスト!$A$1:$F$12,5,FALSE)&lt;=K47,VLOOKUP(E47,リスト!$A$1:$F$12,6,FALSE)&gt;=K47),"〇","×")</f>
        <v>〇</v>
      </c>
      <c r="C47" s="6">
        <f>VLOOKUP(D47,[2]課題曲一覧!$B$2:$I$206,8,FALSE)</f>
        <v>8.2175925925925917E-4</v>
      </c>
      <c r="D47" s="7">
        <f t="shared" si="0"/>
        <v>136</v>
      </c>
      <c r="E47" s="8" t="str">
        <f t="shared" si="1"/>
        <v>バレエシューズ小学5・6年の部</v>
      </c>
      <c r="F47" s="8" t="str">
        <f t="shared" si="2"/>
        <v>N9jHKGJkh5ehaCN</v>
      </c>
      <c r="G47" s="6" t="s">
        <v>635</v>
      </c>
      <c r="H47" s="78" t="s">
        <v>1118</v>
      </c>
      <c r="I47" s="9" t="s">
        <v>1119</v>
      </c>
      <c r="J47" s="10" t="s">
        <v>713</v>
      </c>
      <c r="K47" s="11">
        <v>41187</v>
      </c>
      <c r="L47" s="5" t="s">
        <v>639</v>
      </c>
      <c r="M47" s="12" t="s">
        <v>751</v>
      </c>
      <c r="N47" s="12" t="s">
        <v>833</v>
      </c>
      <c r="O47" s="9" t="s">
        <v>642</v>
      </c>
      <c r="P47" s="5" t="s">
        <v>46</v>
      </c>
      <c r="Q47" s="5" t="s">
        <v>669</v>
      </c>
      <c r="R47" s="5" t="s">
        <v>933</v>
      </c>
      <c r="S47" s="5" t="s">
        <v>934</v>
      </c>
      <c r="T47" s="5" t="s">
        <v>935</v>
      </c>
      <c r="U47" s="5" t="s">
        <v>936</v>
      </c>
      <c r="V47" s="5" t="s">
        <v>937</v>
      </c>
      <c r="W47" s="5" t="s">
        <v>1000</v>
      </c>
      <c r="X47" s="16" t="s">
        <v>1120</v>
      </c>
      <c r="Y47" s="16" t="s">
        <v>938</v>
      </c>
      <c r="Z47" s="16" t="s">
        <v>642</v>
      </c>
      <c r="AA47" s="16" t="s">
        <v>1121</v>
      </c>
      <c r="AB47" s="5" t="s">
        <v>1122</v>
      </c>
      <c r="AC47" s="5" t="s">
        <v>691</v>
      </c>
      <c r="AD47" s="13">
        <v>23000</v>
      </c>
      <c r="AE47" s="11" t="s">
        <v>1123</v>
      </c>
      <c r="AF47" s="9" t="s">
        <v>657</v>
      </c>
      <c r="AG47" s="5" t="s">
        <v>642</v>
      </c>
      <c r="AI47" s="5" t="s">
        <v>642</v>
      </c>
      <c r="AJ47" s="14">
        <v>6060</v>
      </c>
      <c r="AK47" s="15">
        <v>45066.644872685189</v>
      </c>
      <c r="AL47" s="15">
        <v>45066.269872685189</v>
      </c>
      <c r="AM47" s="5" t="s">
        <v>658</v>
      </c>
      <c r="AN47" s="5" t="s">
        <v>1124</v>
      </c>
      <c r="AO47" s="5">
        <v>23000</v>
      </c>
      <c r="AP47" s="15">
        <v>45066.644895833335</v>
      </c>
      <c r="AQ47" s="15" t="s">
        <v>660</v>
      </c>
      <c r="AR47" s="5" t="s">
        <v>642</v>
      </c>
      <c r="AS47" s="5" t="s">
        <v>1125</v>
      </c>
      <c r="AT47" s="5" t="s">
        <v>1126</v>
      </c>
    </row>
    <row r="48" spans="2:46" ht="15" customHeight="1">
      <c r="B48" s="5" t="str">
        <f>IF(AND(VLOOKUP(E48,リスト!$A$1:$F$12,5,FALSE)&lt;=K48,VLOOKUP(E48,リスト!$A$1:$F$12,6,FALSE)&gt;=K48),"〇","×")</f>
        <v>〇</v>
      </c>
      <c r="C48" s="6">
        <f>VLOOKUP(D48,[2]課題曲一覧!$B$2:$I$206,8,FALSE)</f>
        <v>1.0069444444444444E-3</v>
      </c>
      <c r="D48" s="7">
        <f t="shared" si="0"/>
        <v>20</v>
      </c>
      <c r="E48" s="8" t="str">
        <f t="shared" si="1"/>
        <v>中学2年の部</v>
      </c>
      <c r="F48" s="8" t="str">
        <f t="shared" si="2"/>
        <v>N9kbeGJkh5ehaCN</v>
      </c>
      <c r="G48" s="6" t="s">
        <v>635</v>
      </c>
      <c r="H48" s="78" t="s">
        <v>1127</v>
      </c>
      <c r="I48" s="9" t="s">
        <v>1128</v>
      </c>
      <c r="J48" s="10" t="s">
        <v>990</v>
      </c>
      <c r="K48" s="11">
        <v>40200</v>
      </c>
      <c r="L48" s="5" t="s">
        <v>639</v>
      </c>
      <c r="M48" s="12" t="s">
        <v>1129</v>
      </c>
      <c r="N48" s="12" t="s">
        <v>805</v>
      </c>
      <c r="O48" s="9" t="s">
        <v>642</v>
      </c>
      <c r="P48" s="5" t="s">
        <v>668</v>
      </c>
      <c r="Q48" s="5" t="s">
        <v>643</v>
      </c>
      <c r="R48" s="5" t="s">
        <v>791</v>
      </c>
      <c r="S48" s="5" t="s">
        <v>792</v>
      </c>
      <c r="T48" s="5" t="s">
        <v>1130</v>
      </c>
      <c r="U48" s="5" t="s">
        <v>794</v>
      </c>
      <c r="V48" s="5" t="s">
        <v>648</v>
      </c>
      <c r="W48" s="16" t="s">
        <v>795</v>
      </c>
      <c r="X48" s="5" t="s">
        <v>796</v>
      </c>
      <c r="Y48" s="16" t="s">
        <v>797</v>
      </c>
      <c r="Z48" s="16" t="s">
        <v>797</v>
      </c>
      <c r="AA48" s="16" t="s">
        <v>1131</v>
      </c>
      <c r="AB48" s="5" t="s">
        <v>1130</v>
      </c>
      <c r="AC48" s="5" t="s">
        <v>655</v>
      </c>
      <c r="AD48" s="13">
        <v>23000</v>
      </c>
      <c r="AE48" s="11" t="s">
        <v>1132</v>
      </c>
      <c r="AF48" s="9" t="s">
        <v>657</v>
      </c>
      <c r="AG48" s="5" t="s">
        <v>642</v>
      </c>
      <c r="AI48" s="5" t="s">
        <v>642</v>
      </c>
      <c r="AJ48" s="14">
        <v>6062</v>
      </c>
      <c r="AK48" s="15">
        <v>45066.703946759262</v>
      </c>
      <c r="AL48" s="15">
        <v>45066.328946759262</v>
      </c>
      <c r="AM48" s="5" t="s">
        <v>658</v>
      </c>
      <c r="AN48" s="5" t="s">
        <v>1133</v>
      </c>
      <c r="AO48" s="5">
        <v>23000</v>
      </c>
      <c r="AP48" s="15">
        <v>45066.703958333332</v>
      </c>
      <c r="AQ48" s="15" t="s">
        <v>660</v>
      </c>
      <c r="AR48" s="5" t="s">
        <v>642</v>
      </c>
      <c r="AS48" s="5" t="s">
        <v>747</v>
      </c>
      <c r="AT48" s="5" t="s">
        <v>1134</v>
      </c>
    </row>
    <row r="49" spans="2:46" ht="15" customHeight="1">
      <c r="B49" s="5" t="str">
        <f>IF(AND(VLOOKUP(E49,リスト!$A$1:$F$12,5,FALSE)&lt;=K49,VLOOKUP(E49,リスト!$A$1:$F$12,6,FALSE)&gt;=K49),"〇","×")</f>
        <v>〇</v>
      </c>
      <c r="C49" s="6">
        <f>VLOOKUP(D49,[2]課題曲一覧!$B$2:$I$206,8,FALSE)</f>
        <v>8.2175925925925917E-4</v>
      </c>
      <c r="D49" s="7">
        <f t="shared" si="0"/>
        <v>136</v>
      </c>
      <c r="E49" s="8" t="str">
        <f t="shared" si="1"/>
        <v>バレエシューズ小学3・4年の部</v>
      </c>
      <c r="F49" s="8" t="str">
        <f t="shared" si="2"/>
        <v>N9kqNGJkh5ehaCN</v>
      </c>
      <c r="G49" s="6" t="s">
        <v>635</v>
      </c>
      <c r="H49" s="78" t="s">
        <v>1135</v>
      </c>
      <c r="I49" s="9" t="s">
        <v>1136</v>
      </c>
      <c r="J49" s="10" t="s">
        <v>679</v>
      </c>
      <c r="K49" s="11">
        <v>41609</v>
      </c>
      <c r="L49" s="5" t="s">
        <v>639</v>
      </c>
      <c r="M49" s="12" t="s">
        <v>768</v>
      </c>
      <c r="N49" s="12" t="s">
        <v>833</v>
      </c>
      <c r="O49" s="9" t="s">
        <v>642</v>
      </c>
      <c r="P49" s="5" t="s">
        <v>46</v>
      </c>
      <c r="Q49" s="5" t="s">
        <v>669</v>
      </c>
      <c r="R49" s="5" t="s">
        <v>698</v>
      </c>
      <c r="S49" s="5" t="s">
        <v>699</v>
      </c>
      <c r="T49" s="5" t="s">
        <v>700</v>
      </c>
      <c r="U49" s="5" t="s">
        <v>701</v>
      </c>
      <c r="V49" s="5" t="s">
        <v>648</v>
      </c>
      <c r="W49" s="5" t="s">
        <v>702</v>
      </c>
      <c r="X49" s="16" t="s">
        <v>781</v>
      </c>
      <c r="Y49" s="16" t="s">
        <v>703</v>
      </c>
      <c r="Z49" s="16" t="s">
        <v>704</v>
      </c>
      <c r="AA49" s="16" t="s">
        <v>1137</v>
      </c>
      <c r="AB49" s="5" t="s">
        <v>1138</v>
      </c>
      <c r="AC49" s="5" t="s">
        <v>691</v>
      </c>
      <c r="AD49" s="13">
        <v>23000</v>
      </c>
      <c r="AE49" s="11" t="s">
        <v>1139</v>
      </c>
      <c r="AF49" s="9" t="s">
        <v>657</v>
      </c>
      <c r="AG49" s="5" t="s">
        <v>642</v>
      </c>
      <c r="AI49" s="5" t="s">
        <v>642</v>
      </c>
      <c r="AJ49" s="14">
        <v>6063</v>
      </c>
      <c r="AK49" s="15">
        <v>45066.714513888888</v>
      </c>
      <c r="AL49" s="15">
        <v>45066.339513888888</v>
      </c>
      <c r="AM49" s="5" t="s">
        <v>658</v>
      </c>
      <c r="AN49" s="5" t="s">
        <v>1140</v>
      </c>
      <c r="AO49" s="5">
        <v>23000</v>
      </c>
      <c r="AP49" s="15">
        <v>45066.714525462965</v>
      </c>
      <c r="AQ49" s="15" t="s">
        <v>660</v>
      </c>
      <c r="AR49" s="5" t="s">
        <v>642</v>
      </c>
      <c r="AS49" s="5" t="s">
        <v>747</v>
      </c>
      <c r="AT49" s="5" t="s">
        <v>1141</v>
      </c>
    </row>
    <row r="50" spans="2:46" ht="15" customHeight="1">
      <c r="B50" s="5" t="str">
        <f>IF(AND(VLOOKUP(E50,リスト!$A$1:$F$12,5,FALSE)&lt;=K50,VLOOKUP(E50,リスト!$A$1:$F$12,6,FALSE)&gt;=K50),"〇","×")</f>
        <v>〇</v>
      </c>
      <c r="C50" s="6">
        <f>VLOOKUP(D50,[2]課題曲一覧!$B$2:$I$206,8,FALSE)</f>
        <v>1.0185185185185186E-3</v>
      </c>
      <c r="D50" s="7">
        <f t="shared" si="0"/>
        <v>16</v>
      </c>
      <c r="E50" s="8" t="str">
        <f t="shared" si="1"/>
        <v>プレコンクール部門</v>
      </c>
      <c r="F50" s="8" t="str">
        <f t="shared" si="2"/>
        <v>N9oeZGJkh5ehaCN</v>
      </c>
      <c r="G50" s="6" t="s">
        <v>635</v>
      </c>
      <c r="H50" s="78" t="s">
        <v>1142</v>
      </c>
      <c r="I50" s="9" t="s">
        <v>1143</v>
      </c>
      <c r="J50" s="10" t="s">
        <v>733</v>
      </c>
      <c r="K50" s="11">
        <v>41931</v>
      </c>
      <c r="L50" s="5" t="s">
        <v>639</v>
      </c>
      <c r="M50" s="12" t="s">
        <v>680</v>
      </c>
      <c r="N50" s="12" t="s">
        <v>890</v>
      </c>
      <c r="O50" s="9" t="s">
        <v>642</v>
      </c>
      <c r="P50" s="5" t="s">
        <v>668</v>
      </c>
      <c r="Q50" s="5" t="s">
        <v>669</v>
      </c>
      <c r="R50" s="5" t="s">
        <v>964</v>
      </c>
      <c r="S50" s="5" t="s">
        <v>965</v>
      </c>
      <c r="T50" s="5" t="s">
        <v>966</v>
      </c>
      <c r="U50" s="5" t="s">
        <v>1042</v>
      </c>
      <c r="V50" s="5" t="s">
        <v>648</v>
      </c>
      <c r="W50" s="5" t="s">
        <v>967</v>
      </c>
      <c r="X50" s="5" t="s">
        <v>968</v>
      </c>
      <c r="Y50" s="16" t="s">
        <v>969</v>
      </c>
      <c r="Z50" s="16" t="s">
        <v>642</v>
      </c>
      <c r="AA50" s="16" t="s">
        <v>1144</v>
      </c>
      <c r="AB50" s="5" t="s">
        <v>1145</v>
      </c>
      <c r="AC50" s="5" t="s">
        <v>655</v>
      </c>
      <c r="AD50" s="13">
        <v>23000</v>
      </c>
      <c r="AE50" s="11" t="s">
        <v>1146</v>
      </c>
      <c r="AF50" s="9" t="s">
        <v>657</v>
      </c>
      <c r="AG50" s="5" t="s">
        <v>642</v>
      </c>
      <c r="AI50" s="5" t="s">
        <v>642</v>
      </c>
      <c r="AJ50" s="14">
        <v>6065</v>
      </c>
      <c r="AK50" s="15">
        <v>45066.884016203701</v>
      </c>
      <c r="AL50" s="15">
        <v>45066.509016203701</v>
      </c>
      <c r="AM50" s="5" t="s">
        <v>658</v>
      </c>
      <c r="AN50" s="5" t="s">
        <v>1147</v>
      </c>
      <c r="AO50" s="5">
        <v>23000</v>
      </c>
      <c r="AP50" s="15">
        <v>45066.884039351855</v>
      </c>
      <c r="AQ50" s="15" t="s">
        <v>660</v>
      </c>
      <c r="AR50" s="5" t="s">
        <v>642</v>
      </c>
      <c r="AS50" s="5" t="s">
        <v>747</v>
      </c>
      <c r="AT50" s="5" t="s">
        <v>1148</v>
      </c>
    </row>
    <row r="51" spans="2:46" ht="15" customHeight="1">
      <c r="B51" s="5" t="str">
        <f>IF(AND(VLOOKUP(E51,リスト!$A$1:$F$12,5,FALSE)&lt;=K51,VLOOKUP(E51,リスト!$A$1:$F$12,6,FALSE)&gt;=K51),"〇","×")</f>
        <v>〇</v>
      </c>
      <c r="C51" s="6">
        <f>VLOOKUP(D51,[2]課題曲一覧!$B$2:$I$206,8,FALSE)</f>
        <v>1.4583333333333334E-3</v>
      </c>
      <c r="D51" s="7">
        <f t="shared" si="0"/>
        <v>43</v>
      </c>
      <c r="E51" s="8" t="str">
        <f t="shared" si="1"/>
        <v>高校生の部</v>
      </c>
      <c r="F51" s="8" t="str">
        <f t="shared" si="2"/>
        <v>N9pqzGJkh5ehaCN</v>
      </c>
      <c r="G51" s="6" t="s">
        <v>635</v>
      </c>
      <c r="H51" s="78" t="s">
        <v>1149</v>
      </c>
      <c r="I51" s="9" t="s">
        <v>1150</v>
      </c>
      <c r="J51" s="10" t="s">
        <v>1151</v>
      </c>
      <c r="K51" s="11">
        <v>38743</v>
      </c>
      <c r="L51" s="5" t="s">
        <v>639</v>
      </c>
      <c r="M51" s="12" t="s">
        <v>640</v>
      </c>
      <c r="N51" s="12" t="s">
        <v>1152</v>
      </c>
      <c r="O51" s="9" t="s">
        <v>642</v>
      </c>
      <c r="P51" s="5" t="s">
        <v>668</v>
      </c>
      <c r="Q51" s="5" t="s">
        <v>669</v>
      </c>
      <c r="R51" s="5" t="s">
        <v>683</v>
      </c>
      <c r="S51" s="5" t="s">
        <v>684</v>
      </c>
      <c r="T51" s="5" t="s">
        <v>685</v>
      </c>
      <c r="U51" s="5" t="s">
        <v>686</v>
      </c>
      <c r="V51" s="5" t="s">
        <v>648</v>
      </c>
      <c r="W51" s="5" t="s">
        <v>1153</v>
      </c>
      <c r="X51" s="16" t="s">
        <v>1154</v>
      </c>
      <c r="Y51" s="16" t="s">
        <v>688</v>
      </c>
      <c r="Z51" s="16" t="s">
        <v>642</v>
      </c>
      <c r="AA51" s="16" t="s">
        <v>1155</v>
      </c>
      <c r="AB51" s="5" t="s">
        <v>1156</v>
      </c>
      <c r="AC51" s="5" t="s">
        <v>691</v>
      </c>
      <c r="AD51" s="13">
        <v>23000</v>
      </c>
      <c r="AE51" s="11" t="s">
        <v>1157</v>
      </c>
      <c r="AF51" s="9" t="s">
        <v>657</v>
      </c>
      <c r="AG51" s="5" t="s">
        <v>642</v>
      </c>
      <c r="AI51" s="5" t="s">
        <v>642</v>
      </c>
      <c r="AJ51" s="14">
        <v>6068</v>
      </c>
      <c r="AK51" s="15">
        <v>45066.937407407408</v>
      </c>
      <c r="AL51" s="15">
        <v>45066.562407407408</v>
      </c>
      <c r="AM51" s="5" t="s">
        <v>658</v>
      </c>
      <c r="AN51" s="5" t="s">
        <v>1158</v>
      </c>
      <c r="AO51" s="5">
        <v>23000</v>
      </c>
      <c r="AP51" s="15">
        <v>45066.937418981484</v>
      </c>
      <c r="AQ51" s="15" t="s">
        <v>660</v>
      </c>
      <c r="AR51" s="5" t="s">
        <v>642</v>
      </c>
      <c r="AS51" s="5" t="s">
        <v>815</v>
      </c>
      <c r="AT51" s="5" t="s">
        <v>1159</v>
      </c>
    </row>
    <row r="52" spans="2:46" ht="15" customHeight="1">
      <c r="B52" s="5" t="str">
        <f>IF(AND(VLOOKUP(E52,リスト!$A$1:$F$12,5,FALSE)&lt;=K52,VLOOKUP(E52,リスト!$A$1:$F$12,6,FALSE)&gt;=K52),"〇","×")</f>
        <v>〇</v>
      </c>
      <c r="C52" s="6">
        <f>VLOOKUP(D52,[2]課題曲一覧!$B$2:$I$206,8,FALSE)</f>
        <v>8.9120370370370362E-4</v>
      </c>
      <c r="D52" s="7">
        <f t="shared" si="0"/>
        <v>116</v>
      </c>
      <c r="E52" s="8" t="str">
        <f t="shared" si="1"/>
        <v>中学1年の部</v>
      </c>
      <c r="F52" s="8" t="str">
        <f t="shared" si="2"/>
        <v>N9rQ9GJkh5ehaCN</v>
      </c>
      <c r="G52" s="6" t="s">
        <v>635</v>
      </c>
      <c r="H52" s="78" t="s">
        <v>1160</v>
      </c>
      <c r="I52" s="9" t="s">
        <v>1161</v>
      </c>
      <c r="J52" s="10" t="s">
        <v>990</v>
      </c>
      <c r="K52" s="11">
        <v>40389</v>
      </c>
      <c r="L52" s="5" t="s">
        <v>639</v>
      </c>
      <c r="M52" s="12" t="s">
        <v>895</v>
      </c>
      <c r="N52" s="12" t="s">
        <v>885</v>
      </c>
      <c r="O52" s="9" t="s">
        <v>642</v>
      </c>
      <c r="P52" s="5" t="s">
        <v>682</v>
      </c>
      <c r="Q52" s="5" t="s">
        <v>669</v>
      </c>
      <c r="R52" s="5" t="s">
        <v>698</v>
      </c>
      <c r="S52" s="5" t="s">
        <v>699</v>
      </c>
      <c r="T52" s="5" t="s">
        <v>700</v>
      </c>
      <c r="U52" s="5" t="s">
        <v>701</v>
      </c>
      <c r="V52" s="5" t="s">
        <v>648</v>
      </c>
      <c r="W52" s="5" t="s">
        <v>702</v>
      </c>
      <c r="X52" s="16" t="s">
        <v>781</v>
      </c>
      <c r="Y52" s="16" t="s">
        <v>703</v>
      </c>
      <c r="Z52" s="16" t="s">
        <v>704</v>
      </c>
      <c r="AA52" s="16" t="s">
        <v>1162</v>
      </c>
      <c r="AB52" s="5" t="s">
        <v>1163</v>
      </c>
      <c r="AC52" s="5" t="s">
        <v>691</v>
      </c>
      <c r="AD52" s="13">
        <v>23000</v>
      </c>
      <c r="AE52" s="11" t="s">
        <v>1164</v>
      </c>
      <c r="AF52" s="9" t="s">
        <v>657</v>
      </c>
      <c r="AG52" s="5" t="s">
        <v>642</v>
      </c>
      <c r="AI52" s="5" t="s">
        <v>642</v>
      </c>
      <c r="AJ52" s="14">
        <v>6069</v>
      </c>
      <c r="AK52" s="15">
        <v>45067.00712962963</v>
      </c>
      <c r="AL52" s="15">
        <v>45066.63212962963</v>
      </c>
      <c r="AM52" s="5" t="s">
        <v>658</v>
      </c>
      <c r="AN52" s="5" t="s">
        <v>1165</v>
      </c>
      <c r="AO52" s="5">
        <v>23000</v>
      </c>
      <c r="AP52" s="15">
        <v>45067.007152777776</v>
      </c>
      <c r="AQ52" s="15" t="s">
        <v>660</v>
      </c>
      <c r="AR52" s="5" t="s">
        <v>642</v>
      </c>
      <c r="AS52" s="5" t="s">
        <v>764</v>
      </c>
      <c r="AT52" s="5" t="s">
        <v>1166</v>
      </c>
    </row>
    <row r="53" spans="2:46" ht="15" customHeight="1">
      <c r="B53" s="5" t="str">
        <f>IF(AND(VLOOKUP(E53,リスト!$A$1:$F$12,5,FALSE)&lt;=K53,VLOOKUP(E53,リスト!$A$1:$F$12,6,FALSE)&gt;=K53),"〇","×")</f>
        <v>〇</v>
      </c>
      <c r="C53" s="6">
        <f>VLOOKUP(D53,[2]課題曲一覧!$B$2:$I$206,8,FALSE)</f>
        <v>9.8379629629629642E-4</v>
      </c>
      <c r="D53" s="7">
        <f t="shared" si="0"/>
        <v>34</v>
      </c>
      <c r="E53" s="8" t="str">
        <f t="shared" si="1"/>
        <v>小学6年の部</v>
      </c>
      <c r="F53" s="8" t="str">
        <f t="shared" si="2"/>
        <v>NA0DnGJkh5ehaCN</v>
      </c>
      <c r="G53" s="6" t="s">
        <v>635</v>
      </c>
      <c r="H53" s="78" t="s">
        <v>1167</v>
      </c>
      <c r="I53" s="9" t="s">
        <v>1168</v>
      </c>
      <c r="J53" s="10" t="s">
        <v>697</v>
      </c>
      <c r="K53" s="11">
        <v>40956</v>
      </c>
      <c r="L53" s="5" t="s">
        <v>639</v>
      </c>
      <c r="M53" s="12" t="s">
        <v>666</v>
      </c>
      <c r="N53" s="12" t="s">
        <v>1169</v>
      </c>
      <c r="O53" s="9" t="s">
        <v>642</v>
      </c>
      <c r="P53" s="5" t="s">
        <v>682</v>
      </c>
      <c r="Q53" s="5" t="s">
        <v>669</v>
      </c>
      <c r="R53" s="5" t="s">
        <v>820</v>
      </c>
      <c r="S53" s="5" t="s">
        <v>821</v>
      </c>
      <c r="T53" s="5" t="s">
        <v>822</v>
      </c>
      <c r="U53" s="5" t="s">
        <v>823</v>
      </c>
      <c r="V53" s="5" t="s">
        <v>648</v>
      </c>
      <c r="W53" s="16" t="s">
        <v>841</v>
      </c>
      <c r="X53" s="5" t="s">
        <v>824</v>
      </c>
      <c r="Y53" s="16" t="s">
        <v>914</v>
      </c>
      <c r="Z53" s="16" t="s">
        <v>825</v>
      </c>
      <c r="AA53" s="16" t="s">
        <v>1170</v>
      </c>
      <c r="AB53" s="5" t="s">
        <v>1171</v>
      </c>
      <c r="AC53" s="5" t="s">
        <v>691</v>
      </c>
      <c r="AD53" s="13">
        <v>23000</v>
      </c>
      <c r="AE53" s="11" t="s">
        <v>1172</v>
      </c>
      <c r="AF53" s="9" t="s">
        <v>657</v>
      </c>
      <c r="AG53" s="5" t="s">
        <v>642</v>
      </c>
      <c r="AI53" s="5" t="s">
        <v>642</v>
      </c>
      <c r="AJ53" s="14">
        <v>6070</v>
      </c>
      <c r="AK53" s="15">
        <v>45067.398692129631</v>
      </c>
      <c r="AL53" s="15">
        <v>45067.023692129631</v>
      </c>
      <c r="AM53" s="5" t="s">
        <v>658</v>
      </c>
      <c r="AN53" s="5" t="s">
        <v>1173</v>
      </c>
      <c r="AO53" s="5">
        <v>23000</v>
      </c>
      <c r="AP53" s="15">
        <v>45067.3987037037</v>
      </c>
      <c r="AQ53" s="15" t="s">
        <v>660</v>
      </c>
      <c r="AR53" s="5" t="s">
        <v>642</v>
      </c>
      <c r="AS53" s="5" t="s">
        <v>1116</v>
      </c>
      <c r="AT53" s="5" t="s">
        <v>1174</v>
      </c>
    </row>
    <row r="54" spans="2:46" ht="15" customHeight="1">
      <c r="B54" s="5" t="str">
        <f>IF(AND(VLOOKUP(E54,リスト!$A$1:$F$12,5,FALSE)&lt;=K54,VLOOKUP(E54,リスト!$A$1:$F$12,6,FALSE)&gt;=K54),"〇","×")</f>
        <v>〇</v>
      </c>
      <c r="C54" s="6">
        <f>VLOOKUP(D54,[2]課題曲一覧!$B$2:$I$206,8,FALSE)</f>
        <v>1.4699074074074074E-3</v>
      </c>
      <c r="D54" s="7">
        <f t="shared" si="0"/>
        <v>22</v>
      </c>
      <c r="E54" s="8" t="str">
        <f t="shared" si="1"/>
        <v>シニアの部</v>
      </c>
      <c r="F54" s="8" t="str">
        <f t="shared" si="2"/>
        <v>NA0MeGJkh5ehaCN</v>
      </c>
      <c r="G54" s="6" t="s">
        <v>635</v>
      </c>
      <c r="H54" s="78" t="s">
        <v>1175</v>
      </c>
      <c r="I54" s="9" t="s">
        <v>1176</v>
      </c>
      <c r="J54" s="10" t="s">
        <v>1177</v>
      </c>
      <c r="K54" s="11">
        <v>37700</v>
      </c>
      <c r="L54" s="5" t="s">
        <v>639</v>
      </c>
      <c r="M54" s="12" t="s">
        <v>1178</v>
      </c>
      <c r="N54" s="12" t="s">
        <v>924</v>
      </c>
      <c r="O54" s="9" t="s">
        <v>642</v>
      </c>
      <c r="P54" s="5" t="s">
        <v>668</v>
      </c>
      <c r="Q54" s="5" t="s">
        <v>643</v>
      </c>
      <c r="R54" s="5" t="s">
        <v>820</v>
      </c>
      <c r="S54" s="5" t="s">
        <v>821</v>
      </c>
      <c r="T54" s="5" t="s">
        <v>1179</v>
      </c>
      <c r="U54" s="5" t="s">
        <v>823</v>
      </c>
      <c r="V54" s="5" t="s">
        <v>648</v>
      </c>
      <c r="W54" s="16" t="s">
        <v>841</v>
      </c>
      <c r="X54" s="5" t="s">
        <v>824</v>
      </c>
      <c r="Y54" s="16" t="s">
        <v>914</v>
      </c>
      <c r="Z54" s="16" t="s">
        <v>825</v>
      </c>
      <c r="AA54" s="16" t="s">
        <v>1180</v>
      </c>
      <c r="AB54" s="5" t="s">
        <v>1181</v>
      </c>
      <c r="AC54" s="5" t="s">
        <v>655</v>
      </c>
      <c r="AD54" s="13">
        <v>23000</v>
      </c>
      <c r="AE54" s="11" t="s">
        <v>1182</v>
      </c>
      <c r="AF54" s="9" t="s">
        <v>774</v>
      </c>
      <c r="AG54" s="5" t="s">
        <v>642</v>
      </c>
      <c r="AI54" s="5" t="s">
        <v>642</v>
      </c>
      <c r="AJ54" s="14">
        <v>6071</v>
      </c>
      <c r="AK54" s="15">
        <v>45067.405034722222</v>
      </c>
      <c r="AL54" s="15">
        <v>45067.030034722222</v>
      </c>
      <c r="AM54" s="5" t="s">
        <v>658</v>
      </c>
      <c r="AN54" s="5" t="s">
        <v>1183</v>
      </c>
      <c r="AO54" s="5">
        <v>23000</v>
      </c>
      <c r="AP54" s="15">
        <v>45067.405046296299</v>
      </c>
      <c r="AQ54" s="15" t="s">
        <v>660</v>
      </c>
      <c r="AR54" s="5" t="s">
        <v>642</v>
      </c>
      <c r="AS54" s="5" t="s">
        <v>1184</v>
      </c>
      <c r="AT54" s="5" t="s">
        <v>1185</v>
      </c>
    </row>
    <row r="55" spans="2:46" ht="15" customHeight="1">
      <c r="B55" s="5" t="str">
        <f>IF(AND(VLOOKUP(E55,リスト!$A$1:$F$12,5,FALSE)&lt;=K55,VLOOKUP(E55,リスト!$A$1:$F$12,6,FALSE)&gt;=K55),"〇","×")</f>
        <v>〇</v>
      </c>
      <c r="C55" s="6">
        <f>VLOOKUP(D55,[2]課題曲一覧!$B$2:$I$206,8,FALSE)</f>
        <v>9.8379629629629642E-4</v>
      </c>
      <c r="D55" s="7">
        <f t="shared" si="0"/>
        <v>34</v>
      </c>
      <c r="E55" s="8" t="str">
        <f t="shared" si="1"/>
        <v>バレエシューズ小学5・6年の部</v>
      </c>
      <c r="F55" s="8" t="str">
        <f t="shared" si="2"/>
        <v>NA0jSGJkh5ehaCN</v>
      </c>
      <c r="G55" s="6" t="s">
        <v>635</v>
      </c>
      <c r="H55" s="78" t="s">
        <v>1186</v>
      </c>
      <c r="I55" s="9" t="s">
        <v>1187</v>
      </c>
      <c r="J55" s="10" t="s">
        <v>713</v>
      </c>
      <c r="K55" s="11">
        <v>41271</v>
      </c>
      <c r="L55" s="5" t="s">
        <v>639</v>
      </c>
      <c r="M55" s="12" t="s">
        <v>751</v>
      </c>
      <c r="N55" s="12" t="s">
        <v>1169</v>
      </c>
      <c r="O55" s="9" t="s">
        <v>642</v>
      </c>
      <c r="P55" s="5" t="s">
        <v>682</v>
      </c>
      <c r="Q55" s="5" t="s">
        <v>643</v>
      </c>
      <c r="R55" s="5" t="s">
        <v>1059</v>
      </c>
      <c r="S55" s="5" t="s">
        <v>1060</v>
      </c>
      <c r="T55" s="5" t="s">
        <v>1061</v>
      </c>
      <c r="U55" s="5" t="s">
        <v>1062</v>
      </c>
      <c r="V55" s="5" t="s">
        <v>739</v>
      </c>
      <c r="W55" s="5" t="s">
        <v>1063</v>
      </c>
      <c r="X55" s="5" t="s">
        <v>1064</v>
      </c>
      <c r="Y55" s="16" t="s">
        <v>1065</v>
      </c>
      <c r="Z55" s="16" t="s">
        <v>642</v>
      </c>
      <c r="AA55" s="16" t="s">
        <v>1188</v>
      </c>
      <c r="AB55" s="5" t="s">
        <v>1189</v>
      </c>
      <c r="AC55" s="5" t="s">
        <v>655</v>
      </c>
      <c r="AD55" s="13">
        <v>23000</v>
      </c>
      <c r="AE55" s="11" t="s">
        <v>1190</v>
      </c>
      <c r="AF55" s="9" t="s">
        <v>657</v>
      </c>
      <c r="AG55" s="5" t="s">
        <v>642</v>
      </c>
      <c r="AI55" s="5" t="s">
        <v>642</v>
      </c>
      <c r="AJ55" s="14">
        <v>6072</v>
      </c>
      <c r="AK55" s="15">
        <v>45067.421400462961</v>
      </c>
      <c r="AL55" s="15">
        <v>45067.046400462961</v>
      </c>
      <c r="AM55" s="5" t="s">
        <v>658</v>
      </c>
      <c r="AN55" s="5" t="s">
        <v>1191</v>
      </c>
      <c r="AO55" s="5">
        <v>23000</v>
      </c>
      <c r="AP55" s="15">
        <v>45067.421412037038</v>
      </c>
      <c r="AQ55" s="15" t="s">
        <v>660</v>
      </c>
      <c r="AR55" s="5" t="s">
        <v>642</v>
      </c>
      <c r="AS55" s="5" t="s">
        <v>1192</v>
      </c>
      <c r="AT55" s="5" t="s">
        <v>1193</v>
      </c>
    </row>
    <row r="56" spans="2:46" ht="15" customHeight="1">
      <c r="B56" s="5" t="str">
        <f>IF(AND(VLOOKUP(E56,リスト!$A$1:$F$12,5,FALSE)&lt;=K56,VLOOKUP(E56,リスト!$A$1:$F$12,6,FALSE)&gt;=K56),"〇","×")</f>
        <v>〇</v>
      </c>
      <c r="C56" s="6">
        <f>VLOOKUP(D56,[2]課題曲一覧!$B$2:$I$206,8,FALSE)</f>
        <v>4.9768518518518521E-4</v>
      </c>
      <c r="D56" s="7">
        <f t="shared" si="0"/>
        <v>62</v>
      </c>
      <c r="E56" s="8" t="str">
        <f t="shared" si="1"/>
        <v>プレコンクール部門</v>
      </c>
      <c r="F56" s="8" t="str">
        <f t="shared" si="2"/>
        <v>NA0tWGJkh5ehaCN</v>
      </c>
      <c r="G56" s="6" t="s">
        <v>635</v>
      </c>
      <c r="H56" s="78" t="s">
        <v>1194</v>
      </c>
      <c r="I56" s="9" t="s">
        <v>1195</v>
      </c>
      <c r="J56" s="10" t="s">
        <v>733</v>
      </c>
      <c r="K56" s="11">
        <v>41993</v>
      </c>
      <c r="L56" s="5" t="s">
        <v>639</v>
      </c>
      <c r="M56" s="12" t="s">
        <v>680</v>
      </c>
      <c r="N56" s="12" t="s">
        <v>1346</v>
      </c>
      <c r="O56" s="9" t="s">
        <v>642</v>
      </c>
      <c r="P56" s="5" t="s">
        <v>682</v>
      </c>
      <c r="Q56" s="5" t="s">
        <v>669</v>
      </c>
      <c r="R56" s="5" t="s">
        <v>683</v>
      </c>
      <c r="S56" s="5" t="s">
        <v>684</v>
      </c>
      <c r="T56" s="5" t="s">
        <v>685</v>
      </c>
      <c r="U56" s="5" t="s">
        <v>686</v>
      </c>
      <c r="V56" s="5" t="s">
        <v>648</v>
      </c>
      <c r="W56" s="5" t="s">
        <v>1153</v>
      </c>
      <c r="X56" s="16" t="s">
        <v>1154</v>
      </c>
      <c r="Y56" s="16" t="s">
        <v>688</v>
      </c>
      <c r="Z56" s="16" t="s">
        <v>642</v>
      </c>
      <c r="AA56" s="16" t="s">
        <v>1196</v>
      </c>
      <c r="AB56" s="5" t="s">
        <v>1197</v>
      </c>
      <c r="AC56" s="5" t="s">
        <v>691</v>
      </c>
      <c r="AD56" s="13">
        <v>23000</v>
      </c>
      <c r="AE56" s="11" t="s">
        <v>1198</v>
      </c>
      <c r="AF56" s="9" t="s">
        <v>657</v>
      </c>
      <c r="AG56" s="5" t="s">
        <v>642</v>
      </c>
      <c r="AI56" s="5" t="s">
        <v>642</v>
      </c>
      <c r="AJ56" s="14">
        <v>6073</v>
      </c>
      <c r="AK56" s="15">
        <v>45067.428622685184</v>
      </c>
      <c r="AL56" s="15">
        <v>45067.053622685184</v>
      </c>
      <c r="AM56" s="5" t="s">
        <v>658</v>
      </c>
      <c r="AN56" s="5" t="s">
        <v>1199</v>
      </c>
      <c r="AO56" s="5">
        <v>23000</v>
      </c>
      <c r="AP56" s="15">
        <v>45067.42863425926</v>
      </c>
      <c r="AQ56" s="15" t="s">
        <v>660</v>
      </c>
      <c r="AR56" s="5" t="s">
        <v>642</v>
      </c>
      <c r="AS56" s="5" t="s">
        <v>747</v>
      </c>
      <c r="AT56" s="5" t="s">
        <v>1200</v>
      </c>
    </row>
    <row r="57" spans="2:46" ht="15" customHeight="1">
      <c r="B57" s="5" t="str">
        <f>IF(AND(VLOOKUP(E57,リスト!$A$1:$F$12,5,FALSE)&lt;=K57,VLOOKUP(E57,リスト!$A$1:$F$12,6,FALSE)&gt;=K57),"〇","×")</f>
        <v>〇</v>
      </c>
      <c r="C57" s="6">
        <f>VLOOKUP(D57,[2]課題曲一覧!$B$2:$I$206,8,FALSE)</f>
        <v>4.9768518518518521E-4</v>
      </c>
      <c r="D57" s="7">
        <f t="shared" si="0"/>
        <v>62</v>
      </c>
      <c r="E57" s="8" t="str">
        <f t="shared" si="1"/>
        <v>プレコンクール部門</v>
      </c>
      <c r="F57" s="8" t="str">
        <f t="shared" si="2"/>
        <v>NA1LAGJkh5ehaCN</v>
      </c>
      <c r="G57" s="6" t="s">
        <v>635</v>
      </c>
      <c r="H57" s="78" t="s">
        <v>1201</v>
      </c>
      <c r="I57" s="9" t="s">
        <v>1202</v>
      </c>
      <c r="J57" s="10" t="s">
        <v>733</v>
      </c>
      <c r="K57" s="11">
        <v>42044</v>
      </c>
      <c r="L57" s="5" t="s">
        <v>639</v>
      </c>
      <c r="M57" s="12" t="s">
        <v>680</v>
      </c>
      <c r="N57" s="12" t="s">
        <v>1346</v>
      </c>
      <c r="O57" s="9" t="s">
        <v>642</v>
      </c>
      <c r="P57" s="5" t="s">
        <v>682</v>
      </c>
      <c r="Q57" s="5" t="s">
        <v>669</v>
      </c>
      <c r="R57" s="5" t="s">
        <v>683</v>
      </c>
      <c r="S57" s="5" t="s">
        <v>684</v>
      </c>
      <c r="T57" s="5" t="s">
        <v>685</v>
      </c>
      <c r="U57" s="5" t="s">
        <v>686</v>
      </c>
      <c r="V57" s="5" t="s">
        <v>648</v>
      </c>
      <c r="W57" s="5" t="s">
        <v>1153</v>
      </c>
      <c r="X57" s="16" t="s">
        <v>1154</v>
      </c>
      <c r="Y57" s="16" t="s">
        <v>688</v>
      </c>
      <c r="Z57" s="16" t="s">
        <v>642</v>
      </c>
      <c r="AA57" s="16" t="s">
        <v>1203</v>
      </c>
      <c r="AB57" s="5" t="s">
        <v>1204</v>
      </c>
      <c r="AC57" s="5" t="s">
        <v>691</v>
      </c>
      <c r="AD57" s="13">
        <v>23000</v>
      </c>
      <c r="AE57" s="11" t="s">
        <v>1205</v>
      </c>
      <c r="AF57" s="9" t="s">
        <v>774</v>
      </c>
      <c r="AG57" s="5" t="s">
        <v>642</v>
      </c>
      <c r="AI57" s="5" t="s">
        <v>642</v>
      </c>
      <c r="AJ57" s="14">
        <v>6074</v>
      </c>
      <c r="AK57" s="15">
        <v>45067.448460648149</v>
      </c>
      <c r="AL57" s="15">
        <v>45067.073460648149</v>
      </c>
      <c r="AM57" s="5" t="s">
        <v>658</v>
      </c>
      <c r="AN57" s="5" t="s">
        <v>1206</v>
      </c>
      <c r="AO57" s="5">
        <v>23000</v>
      </c>
      <c r="AP57" s="15">
        <v>45067.448472222219</v>
      </c>
      <c r="AQ57" s="15" t="s">
        <v>660</v>
      </c>
      <c r="AR57" s="5" t="s">
        <v>642</v>
      </c>
      <c r="AS57" s="5" t="s">
        <v>747</v>
      </c>
      <c r="AT57" s="5" t="s">
        <v>1207</v>
      </c>
    </row>
    <row r="58" spans="2:46" ht="15" customHeight="1">
      <c r="B58" s="5" t="str">
        <f>IF(AND(VLOOKUP(E58,リスト!$A$1:$F$12,5,FALSE)&lt;=K58,VLOOKUP(E58,リスト!$A$1:$F$12,6,FALSE)&gt;=K58),"〇","×")</f>
        <v>〇</v>
      </c>
      <c r="C58" s="6">
        <f>VLOOKUP(D58,[2]課題曲一覧!$B$2:$I$206,8,FALSE)</f>
        <v>8.4490740740740739E-4</v>
      </c>
      <c r="D58" s="7">
        <f t="shared" si="0"/>
        <v>8</v>
      </c>
      <c r="E58" s="8" t="str">
        <f t="shared" si="1"/>
        <v>バレエシューズ小学3・4年の部</v>
      </c>
      <c r="F58" s="8" t="str">
        <f t="shared" si="2"/>
        <v>NA1kGGJkh5ehaCN</v>
      </c>
      <c r="G58" s="6" t="s">
        <v>635</v>
      </c>
      <c r="H58" s="78" t="s">
        <v>1208</v>
      </c>
      <c r="I58" s="9" t="s">
        <v>1209</v>
      </c>
      <c r="J58" s="10" t="s">
        <v>713</v>
      </c>
      <c r="K58" s="11">
        <v>41372</v>
      </c>
      <c r="L58" s="5" t="s">
        <v>639</v>
      </c>
      <c r="M58" s="12" t="s">
        <v>768</v>
      </c>
      <c r="N58" s="12" t="s">
        <v>1347</v>
      </c>
      <c r="O58" s="9" t="s">
        <v>642</v>
      </c>
      <c r="P58" s="5" t="s">
        <v>682</v>
      </c>
      <c r="Q58" s="5" t="s">
        <v>643</v>
      </c>
      <c r="R58" s="5" t="s">
        <v>933</v>
      </c>
      <c r="S58" s="5" t="s">
        <v>934</v>
      </c>
      <c r="T58" s="5" t="s">
        <v>935</v>
      </c>
      <c r="U58" s="5" t="s">
        <v>936</v>
      </c>
      <c r="V58" s="5" t="s">
        <v>937</v>
      </c>
      <c r="W58" s="5" t="s">
        <v>1000</v>
      </c>
      <c r="X58" s="16" t="s">
        <v>1120</v>
      </c>
      <c r="Y58" s="16" t="s">
        <v>938</v>
      </c>
      <c r="Z58" s="16" t="s">
        <v>642</v>
      </c>
      <c r="AA58" s="16" t="s">
        <v>1210</v>
      </c>
      <c r="AB58" s="5" t="s">
        <v>1211</v>
      </c>
      <c r="AC58" s="5" t="s">
        <v>655</v>
      </c>
      <c r="AD58" s="13">
        <v>23000</v>
      </c>
      <c r="AE58" s="11" t="s">
        <v>1212</v>
      </c>
      <c r="AF58" s="9" t="s">
        <v>673</v>
      </c>
      <c r="AG58" s="5" t="s">
        <v>642</v>
      </c>
      <c r="AI58" s="5" t="s">
        <v>642</v>
      </c>
      <c r="AJ58" s="14">
        <v>6076</v>
      </c>
      <c r="AK58" s="15">
        <v>45067.466458333336</v>
      </c>
      <c r="AL58" s="15">
        <v>45067.091458333336</v>
      </c>
      <c r="AM58" s="5" t="s">
        <v>658</v>
      </c>
      <c r="AN58" s="5" t="s">
        <v>1213</v>
      </c>
      <c r="AO58" s="5">
        <v>23000</v>
      </c>
      <c r="AP58" s="15">
        <v>45067.466481481482</v>
      </c>
      <c r="AQ58" s="15" t="s">
        <v>660</v>
      </c>
      <c r="AR58" s="5" t="s">
        <v>642</v>
      </c>
      <c r="AS58" s="5" t="s">
        <v>747</v>
      </c>
      <c r="AT58" s="5" t="s">
        <v>1214</v>
      </c>
    </row>
    <row r="59" spans="2:46" ht="15" customHeight="1">
      <c r="B59" s="5" t="str">
        <f>IF(AND(VLOOKUP(E59,リスト!$A$1:$F$12,5,FALSE)&lt;=K59,VLOOKUP(E59,リスト!$A$1:$F$12,6,FALSE)&gt;=K59),"〇","×")</f>
        <v>〇</v>
      </c>
      <c r="C59" s="6">
        <f>VLOOKUP(D59,[2]課題曲一覧!$B$2:$I$206,8,FALSE)</f>
        <v>6.8287037037037025E-4</v>
      </c>
      <c r="D59" s="7">
        <f t="shared" si="0"/>
        <v>2</v>
      </c>
      <c r="E59" s="8" t="str">
        <f t="shared" si="1"/>
        <v>小学4・5年の部</v>
      </c>
      <c r="F59" s="8" t="str">
        <f t="shared" si="2"/>
        <v>NA2gAGJkh5ehaCN</v>
      </c>
      <c r="G59" s="6" t="s">
        <v>635</v>
      </c>
      <c r="H59" s="78" t="s">
        <v>1215</v>
      </c>
      <c r="I59" s="9" t="s">
        <v>1216</v>
      </c>
      <c r="J59" s="10" t="s">
        <v>697</v>
      </c>
      <c r="K59" s="11">
        <v>41004</v>
      </c>
      <c r="L59" s="5" t="s">
        <v>639</v>
      </c>
      <c r="M59" s="12" t="s">
        <v>715</v>
      </c>
      <c r="N59" s="12" t="s">
        <v>954</v>
      </c>
      <c r="O59" s="9" t="s">
        <v>642</v>
      </c>
      <c r="P59" s="5" t="s">
        <v>682</v>
      </c>
      <c r="Q59" s="5" t="s">
        <v>643</v>
      </c>
      <c r="R59" s="5" t="s">
        <v>1217</v>
      </c>
      <c r="S59" s="5" t="s">
        <v>1218</v>
      </c>
      <c r="T59" s="5" t="s">
        <v>1219</v>
      </c>
      <c r="U59" s="5" t="s">
        <v>2282</v>
      </c>
      <c r="V59" s="5" t="s">
        <v>648</v>
      </c>
      <c r="W59" s="5" t="s">
        <v>1220</v>
      </c>
      <c r="X59" s="16" t="s">
        <v>1221</v>
      </c>
      <c r="Y59" s="16" t="s">
        <v>1222</v>
      </c>
      <c r="Z59" s="16" t="s">
        <v>642</v>
      </c>
      <c r="AA59" s="16" t="s">
        <v>1223</v>
      </c>
      <c r="AB59" s="5" t="s">
        <v>1224</v>
      </c>
      <c r="AC59" s="5" t="s">
        <v>655</v>
      </c>
      <c r="AD59" s="13">
        <v>23000</v>
      </c>
      <c r="AE59" s="11" t="s">
        <v>1225</v>
      </c>
      <c r="AF59" s="9" t="s">
        <v>727</v>
      </c>
      <c r="AG59" s="5" t="s">
        <v>642</v>
      </c>
      <c r="AI59" s="5" t="s">
        <v>642</v>
      </c>
      <c r="AJ59" s="14">
        <v>6077</v>
      </c>
      <c r="AK59" s="15">
        <v>45067.508020833331</v>
      </c>
      <c r="AL59" s="15">
        <v>45067.133020833331</v>
      </c>
      <c r="AM59" s="5" t="s">
        <v>658</v>
      </c>
      <c r="AN59" s="5" t="s">
        <v>1226</v>
      </c>
      <c r="AO59" s="5">
        <v>23000</v>
      </c>
      <c r="AP59" s="15">
        <v>45067.508032407408</v>
      </c>
      <c r="AQ59" s="15" t="s">
        <v>660</v>
      </c>
      <c r="AR59" s="5" t="s">
        <v>642</v>
      </c>
      <c r="AS59" s="5" t="s">
        <v>1227</v>
      </c>
      <c r="AT59" s="5" t="s">
        <v>1228</v>
      </c>
    </row>
    <row r="60" spans="2:46" ht="15" customHeight="1">
      <c r="B60" s="5" t="str">
        <f>IF(AND(VLOOKUP(E60,リスト!$A$1:$F$12,5,FALSE)&lt;=K60,VLOOKUP(E60,リスト!$A$1:$F$12,6,FALSE)&gt;=K60),"〇","×")</f>
        <v>〇</v>
      </c>
      <c r="C60" s="6">
        <f>VLOOKUP(D60,[2]課題曲一覧!$B$2:$I$206,8,FALSE)</f>
        <v>1.4004629629629629E-3</v>
      </c>
      <c r="D60" s="7">
        <f t="shared" si="0"/>
        <v>166</v>
      </c>
      <c r="E60" s="8" t="str">
        <f t="shared" si="1"/>
        <v>小学6年の部</v>
      </c>
      <c r="F60" s="8" t="str">
        <f t="shared" si="2"/>
        <v>NA4htGJkh5ehaCN</v>
      </c>
      <c r="G60" s="6" t="s">
        <v>635</v>
      </c>
      <c r="H60" s="78" t="s">
        <v>1229</v>
      </c>
      <c r="I60" s="9" t="s">
        <v>1230</v>
      </c>
      <c r="J60" s="10" t="s">
        <v>665</v>
      </c>
      <c r="K60" s="11">
        <v>40663</v>
      </c>
      <c r="L60" s="5" t="s">
        <v>639</v>
      </c>
      <c r="M60" s="12" t="s">
        <v>666</v>
      </c>
      <c r="N60" s="12" t="s">
        <v>932</v>
      </c>
      <c r="O60" s="9" t="s">
        <v>642</v>
      </c>
      <c r="P60" s="5" t="s">
        <v>682</v>
      </c>
      <c r="Q60" s="5" t="s">
        <v>669</v>
      </c>
      <c r="R60" s="5" t="s">
        <v>820</v>
      </c>
      <c r="S60" s="5" t="s">
        <v>821</v>
      </c>
      <c r="T60" s="5" t="s">
        <v>822</v>
      </c>
      <c r="U60" s="5" t="s">
        <v>823</v>
      </c>
      <c r="V60" s="5" t="s">
        <v>648</v>
      </c>
      <c r="W60" s="16" t="s">
        <v>841</v>
      </c>
      <c r="X60" s="5" t="s">
        <v>824</v>
      </c>
      <c r="Y60" s="16" t="s">
        <v>914</v>
      </c>
      <c r="Z60" s="16" t="s">
        <v>825</v>
      </c>
      <c r="AA60" s="16" t="s">
        <v>1231</v>
      </c>
      <c r="AB60" s="5" t="s">
        <v>1232</v>
      </c>
      <c r="AC60" s="5" t="s">
        <v>691</v>
      </c>
      <c r="AD60" s="13">
        <v>23000</v>
      </c>
      <c r="AE60" s="11" t="s">
        <v>1233</v>
      </c>
      <c r="AF60" s="9" t="s">
        <v>673</v>
      </c>
      <c r="AG60" s="5" t="s">
        <v>642</v>
      </c>
      <c r="AI60" s="5" t="s">
        <v>642</v>
      </c>
      <c r="AJ60" s="14">
        <v>6080</v>
      </c>
      <c r="AK60" s="15">
        <v>45067.598229166666</v>
      </c>
      <c r="AL60" s="15">
        <v>45067.223229166666</v>
      </c>
      <c r="AM60" s="5" t="s">
        <v>658</v>
      </c>
      <c r="AN60" s="5" t="s">
        <v>1234</v>
      </c>
      <c r="AO60" s="5">
        <v>23000</v>
      </c>
      <c r="AP60" s="15">
        <v>45067.598252314812</v>
      </c>
      <c r="AQ60" s="15" t="s">
        <v>660</v>
      </c>
      <c r="AR60" s="5" t="s">
        <v>642</v>
      </c>
      <c r="AS60" s="5" t="s">
        <v>1235</v>
      </c>
      <c r="AT60" s="5" t="s">
        <v>1236</v>
      </c>
    </row>
    <row r="61" spans="2:46" ht="15" customHeight="1">
      <c r="B61" s="5" t="str">
        <f>IF(AND(VLOOKUP(E61,リスト!$A$1:$F$12,5,FALSE)&lt;=K61,VLOOKUP(E61,リスト!$A$1:$F$12,6,FALSE)&gt;=K61),"〇","×")</f>
        <v>〇</v>
      </c>
      <c r="C61" s="6">
        <f>VLOOKUP(D61,[2]課題曲一覧!$B$2:$I$206,8,FALSE)</f>
        <v>1.0185185185185186E-3</v>
      </c>
      <c r="D61" s="7">
        <f t="shared" si="0"/>
        <v>16</v>
      </c>
      <c r="E61" s="8" t="str">
        <f t="shared" si="1"/>
        <v>中学2年の部</v>
      </c>
      <c r="F61" s="8" t="str">
        <f t="shared" si="2"/>
        <v>NA5osGJkh5ehaCN</v>
      </c>
      <c r="G61" s="6" t="s">
        <v>635</v>
      </c>
      <c r="H61" s="78" t="s">
        <v>1237</v>
      </c>
      <c r="I61" s="9" t="s">
        <v>1238</v>
      </c>
      <c r="J61" s="10" t="s">
        <v>990</v>
      </c>
      <c r="K61" s="11">
        <v>40098</v>
      </c>
      <c r="L61" s="5" t="s">
        <v>639</v>
      </c>
      <c r="M61" s="12" t="s">
        <v>1129</v>
      </c>
      <c r="N61" s="12" t="s">
        <v>890</v>
      </c>
      <c r="O61" s="9" t="s">
        <v>642</v>
      </c>
      <c r="P61" s="5" t="s">
        <v>668</v>
      </c>
      <c r="Q61" s="5" t="s">
        <v>669</v>
      </c>
      <c r="R61" s="5" t="s">
        <v>1239</v>
      </c>
      <c r="S61" s="5" t="s">
        <v>1240</v>
      </c>
      <c r="T61" s="5" t="s">
        <v>1241</v>
      </c>
      <c r="U61" s="5" t="s">
        <v>2283</v>
      </c>
      <c r="V61" s="5" t="s">
        <v>739</v>
      </c>
      <c r="W61" s="5" t="s">
        <v>1242</v>
      </c>
      <c r="X61" s="16" t="s">
        <v>1243</v>
      </c>
      <c r="Y61" s="16" t="s">
        <v>1244</v>
      </c>
      <c r="Z61" s="16" t="s">
        <v>1245</v>
      </c>
      <c r="AA61" s="16" t="s">
        <v>1246</v>
      </c>
      <c r="AB61" s="5" t="s">
        <v>1247</v>
      </c>
      <c r="AC61" s="5" t="s">
        <v>655</v>
      </c>
      <c r="AD61" s="13">
        <v>23000</v>
      </c>
      <c r="AE61" s="11" t="s">
        <v>1248</v>
      </c>
      <c r="AF61" s="9" t="s">
        <v>657</v>
      </c>
      <c r="AG61" s="5" t="s">
        <v>642</v>
      </c>
      <c r="AI61" s="5" t="s">
        <v>642</v>
      </c>
      <c r="AJ61" s="14">
        <v>6082</v>
      </c>
      <c r="AK61" s="15">
        <v>45067.647743055553</v>
      </c>
      <c r="AL61" s="15">
        <v>45067.272743055553</v>
      </c>
      <c r="AM61" s="5" t="s">
        <v>658</v>
      </c>
      <c r="AN61" s="5" t="s">
        <v>1249</v>
      </c>
      <c r="AO61" s="5">
        <v>23000</v>
      </c>
      <c r="AP61" s="15">
        <v>45067.647766203707</v>
      </c>
      <c r="AQ61" s="15" t="s">
        <v>660</v>
      </c>
      <c r="AR61" s="5" t="s">
        <v>642</v>
      </c>
      <c r="AS61" s="5" t="s">
        <v>747</v>
      </c>
      <c r="AT61" s="5" t="s">
        <v>1250</v>
      </c>
    </row>
    <row r="62" spans="2:46" ht="15" customHeight="1">
      <c r="B62" s="5" t="str">
        <f>IF(AND(VLOOKUP(E62,リスト!$A$1:$F$12,5,FALSE)&lt;=K62,VLOOKUP(E62,リスト!$A$1:$F$12,6,FALSE)&gt;=K62),"〇","×")</f>
        <v>〇</v>
      </c>
      <c r="C62" s="6">
        <f>VLOOKUP(D62,[2]課題曲一覧!$B$2:$I$206,8,FALSE)</f>
        <v>9.8379629629629642E-4</v>
      </c>
      <c r="D62" s="7">
        <f t="shared" si="0"/>
        <v>14</v>
      </c>
      <c r="E62" s="8" t="str">
        <f t="shared" si="1"/>
        <v>中学2年の部</v>
      </c>
      <c r="F62" s="8" t="str">
        <f t="shared" si="2"/>
        <v>NA9TRGJkh5ehaCN</v>
      </c>
      <c r="G62" s="6" t="s">
        <v>635</v>
      </c>
      <c r="H62" s="78" t="s">
        <v>1251</v>
      </c>
      <c r="I62" s="9" t="s">
        <v>1252</v>
      </c>
      <c r="J62" s="10" t="s">
        <v>922</v>
      </c>
      <c r="K62" s="11">
        <v>40005</v>
      </c>
      <c r="L62" s="5" t="s">
        <v>639</v>
      </c>
      <c r="M62" s="12" t="s">
        <v>1129</v>
      </c>
      <c r="N62" s="12" t="s">
        <v>1253</v>
      </c>
      <c r="O62" s="9" t="s">
        <v>642</v>
      </c>
      <c r="P62" s="5" t="s">
        <v>682</v>
      </c>
      <c r="Q62" s="5" t="s">
        <v>669</v>
      </c>
      <c r="R62" s="5" t="s">
        <v>1217</v>
      </c>
      <c r="S62" s="5" t="s">
        <v>1218</v>
      </c>
      <c r="T62" s="5" t="s">
        <v>1254</v>
      </c>
      <c r="U62" s="5" t="s">
        <v>2282</v>
      </c>
      <c r="V62" s="5" t="s">
        <v>648</v>
      </c>
      <c r="W62" s="5" t="s">
        <v>1220</v>
      </c>
      <c r="X62" s="16" t="s">
        <v>1221</v>
      </c>
      <c r="Y62" s="16" t="s">
        <v>1255</v>
      </c>
      <c r="Z62" s="16" t="s">
        <v>642</v>
      </c>
      <c r="AA62" s="16" t="s">
        <v>1256</v>
      </c>
      <c r="AB62" s="5" t="s">
        <v>1257</v>
      </c>
      <c r="AC62" s="5" t="s">
        <v>655</v>
      </c>
      <c r="AD62" s="13">
        <v>23000</v>
      </c>
      <c r="AE62" s="11" t="s">
        <v>1258</v>
      </c>
      <c r="AF62" s="9" t="s">
        <v>657</v>
      </c>
      <c r="AG62" s="5" t="s">
        <v>642</v>
      </c>
      <c r="AI62" s="5" t="s">
        <v>642</v>
      </c>
      <c r="AJ62" s="14">
        <v>6086</v>
      </c>
      <c r="AK62" s="15">
        <v>45067.810324074075</v>
      </c>
      <c r="AL62" s="15">
        <v>45067.435324074075</v>
      </c>
      <c r="AM62" s="5" t="s">
        <v>658</v>
      </c>
      <c r="AN62" s="5" t="s">
        <v>1259</v>
      </c>
      <c r="AO62" s="5">
        <v>23000</v>
      </c>
      <c r="AP62" s="15">
        <v>45067.810347222221</v>
      </c>
      <c r="AQ62" s="15" t="s">
        <v>660</v>
      </c>
      <c r="AR62" s="5" t="s">
        <v>642</v>
      </c>
      <c r="AS62" s="5" t="s">
        <v>950</v>
      </c>
      <c r="AT62" s="5" t="s">
        <v>1260</v>
      </c>
    </row>
    <row r="63" spans="2:46" ht="15" customHeight="1">
      <c r="B63" s="5" t="str">
        <f>IF(AND(VLOOKUP(E63,リスト!$A$1:$F$12,5,FALSE)&lt;=K63,VLOOKUP(E63,リスト!$A$1:$F$12,6,FALSE)&gt;=K63),"〇","×")</f>
        <v>〇</v>
      </c>
      <c r="C63" s="6">
        <f>VLOOKUP(D63,[2]課題曲一覧!$B$2:$I$206,8,FALSE)</f>
        <v>1.5046296296296294E-3</v>
      </c>
      <c r="D63" s="7">
        <f t="shared" si="0"/>
        <v>104</v>
      </c>
      <c r="E63" s="8" t="str">
        <f t="shared" si="1"/>
        <v>中学2年の部</v>
      </c>
      <c r="F63" s="8" t="str">
        <f t="shared" si="2"/>
        <v>NAARUGJkh5ehaCN</v>
      </c>
      <c r="G63" s="6" t="s">
        <v>635</v>
      </c>
      <c r="H63" s="78" t="s">
        <v>1261</v>
      </c>
      <c r="I63" s="9" t="s">
        <v>1262</v>
      </c>
      <c r="J63" s="10" t="s">
        <v>922</v>
      </c>
      <c r="K63" s="11">
        <v>39968</v>
      </c>
      <c r="L63" s="5" t="s">
        <v>639</v>
      </c>
      <c r="M63" s="12" t="s">
        <v>1129</v>
      </c>
      <c r="N63" s="12" t="s">
        <v>641</v>
      </c>
      <c r="O63" s="9" t="s">
        <v>642</v>
      </c>
      <c r="P63" s="5" t="s">
        <v>46</v>
      </c>
      <c r="Q63" s="5" t="s">
        <v>643</v>
      </c>
      <c r="R63" s="5" t="s">
        <v>1263</v>
      </c>
      <c r="S63" s="5" t="s">
        <v>1264</v>
      </c>
      <c r="T63" s="5" t="s">
        <v>1265</v>
      </c>
      <c r="U63" s="5" t="s">
        <v>1266</v>
      </c>
      <c r="V63" s="5" t="s">
        <v>937</v>
      </c>
      <c r="W63" s="5" t="s">
        <v>1267</v>
      </c>
      <c r="X63" s="16" t="s">
        <v>1268</v>
      </c>
      <c r="Y63" s="16" t="s">
        <v>1269</v>
      </c>
      <c r="Z63" s="16" t="s">
        <v>642</v>
      </c>
      <c r="AA63" s="16" t="s">
        <v>1270</v>
      </c>
      <c r="AB63" s="5" t="s">
        <v>1271</v>
      </c>
      <c r="AC63" s="5" t="s">
        <v>691</v>
      </c>
      <c r="AD63" s="13">
        <v>23000</v>
      </c>
      <c r="AE63" s="11" t="s">
        <v>1272</v>
      </c>
      <c r="AF63" s="9" t="s">
        <v>657</v>
      </c>
      <c r="AG63" s="5" t="s">
        <v>642</v>
      </c>
      <c r="AI63" s="5" t="s">
        <v>642</v>
      </c>
      <c r="AJ63" s="14">
        <v>6087</v>
      </c>
      <c r="AK63" s="15">
        <v>45067.853402777779</v>
      </c>
      <c r="AL63" s="15">
        <v>45067.478402777779</v>
      </c>
      <c r="AM63" s="5" t="s">
        <v>658</v>
      </c>
      <c r="AN63" s="5" t="s">
        <v>1273</v>
      </c>
      <c r="AO63" s="5">
        <v>23000</v>
      </c>
      <c r="AP63" s="15">
        <v>45067.853425925925</v>
      </c>
      <c r="AQ63" s="15" t="s">
        <v>660</v>
      </c>
      <c r="AR63" s="5" t="s">
        <v>642</v>
      </c>
      <c r="AS63" s="5" t="s">
        <v>1274</v>
      </c>
      <c r="AT63" s="5" t="s">
        <v>1275</v>
      </c>
    </row>
    <row r="64" spans="2:46" ht="15" customHeight="1">
      <c r="B64" s="5" t="str">
        <f>IF(AND(VLOOKUP(E64,リスト!$A$1:$F$12,5,FALSE)&lt;=K64,VLOOKUP(E64,リスト!$A$1:$F$12,6,FALSE)&gt;=K64),"〇","×")</f>
        <v>〇</v>
      </c>
      <c r="C64" s="6">
        <f>VLOOKUP(D64,[2]課題曲一覧!$B$2:$I$206,8,FALSE)</f>
        <v>1.3657407407407409E-3</v>
      </c>
      <c r="D64" s="7">
        <f t="shared" si="0"/>
        <v>160</v>
      </c>
      <c r="E64" s="8" t="str">
        <f t="shared" si="1"/>
        <v>高校生の部</v>
      </c>
      <c r="F64" s="8" t="str">
        <f t="shared" si="2"/>
        <v>NAAY0GJkh5ehaCN</v>
      </c>
      <c r="G64" s="6" t="s">
        <v>635</v>
      </c>
      <c r="H64" s="78" t="s">
        <v>1276</v>
      </c>
      <c r="I64" s="9" t="s">
        <v>1277</v>
      </c>
      <c r="J64" s="10" t="s">
        <v>1151</v>
      </c>
      <c r="K64" s="11">
        <v>38721</v>
      </c>
      <c r="L64" s="5" t="s">
        <v>639</v>
      </c>
      <c r="M64" s="12" t="s">
        <v>640</v>
      </c>
      <c r="N64" s="12" t="s">
        <v>1278</v>
      </c>
      <c r="O64" s="9" t="s">
        <v>642</v>
      </c>
      <c r="P64" s="5" t="s">
        <v>682</v>
      </c>
      <c r="Q64" s="5" t="s">
        <v>669</v>
      </c>
      <c r="R64" s="5" t="s">
        <v>1263</v>
      </c>
      <c r="S64" s="5" t="s">
        <v>1264</v>
      </c>
      <c r="T64" s="5" t="s">
        <v>1265</v>
      </c>
      <c r="U64" s="5" t="s">
        <v>1266</v>
      </c>
      <c r="V64" s="5" t="s">
        <v>937</v>
      </c>
      <c r="W64" s="5" t="s">
        <v>1267</v>
      </c>
      <c r="X64" s="16" t="s">
        <v>1268</v>
      </c>
      <c r="Y64" s="16" t="s">
        <v>1269</v>
      </c>
      <c r="Z64" s="16" t="s">
        <v>642</v>
      </c>
      <c r="AA64" s="16" t="s">
        <v>1270</v>
      </c>
      <c r="AB64" s="5" t="s">
        <v>1271</v>
      </c>
      <c r="AC64" s="5" t="s">
        <v>691</v>
      </c>
      <c r="AD64" s="13">
        <v>23000</v>
      </c>
      <c r="AE64" s="11" t="s">
        <v>1272</v>
      </c>
      <c r="AF64" s="9" t="s">
        <v>657</v>
      </c>
      <c r="AG64" s="5" t="s">
        <v>642</v>
      </c>
      <c r="AI64" s="5" t="s">
        <v>642</v>
      </c>
      <c r="AJ64" s="14">
        <v>6088</v>
      </c>
      <c r="AK64" s="15">
        <v>45067.858090277776</v>
      </c>
      <c r="AL64" s="15">
        <v>45067.483090277776</v>
      </c>
      <c r="AM64" s="5" t="s">
        <v>658</v>
      </c>
      <c r="AN64" s="5" t="s">
        <v>1279</v>
      </c>
      <c r="AO64" s="5">
        <v>23000</v>
      </c>
      <c r="AP64" s="15">
        <v>45067.858101851853</v>
      </c>
      <c r="AQ64" s="15" t="s">
        <v>660</v>
      </c>
      <c r="AR64" s="5" t="s">
        <v>642</v>
      </c>
      <c r="AS64" s="5" t="s">
        <v>1274</v>
      </c>
      <c r="AT64" s="5" t="s">
        <v>1275</v>
      </c>
    </row>
    <row r="65" spans="2:46" ht="15" customHeight="1">
      <c r="B65" s="5" t="str">
        <f>IF(AND(VLOOKUP(E65,リスト!$A$1:$F$12,5,FALSE)&lt;=K65,VLOOKUP(E65,リスト!$A$1:$F$12,6,FALSE)&gt;=K65),"〇","×")</f>
        <v>〇</v>
      </c>
      <c r="C65" s="6">
        <f>VLOOKUP(D65,[2]課題曲一覧!$B$2:$I$206,8,FALSE)</f>
        <v>1.0069444444444444E-3</v>
      </c>
      <c r="D65" s="7">
        <f t="shared" ref="D65:D125" si="3">IFERROR(LEFT(N65,FIND("「",N65)-1)*1,0)</f>
        <v>20</v>
      </c>
      <c r="E65" s="8" t="str">
        <f t="shared" ref="E65:E125" si="4">LEFT(M65,FIND("|",M65)-1)</f>
        <v>バレエシューズ小学3・4年の部</v>
      </c>
      <c r="F65" s="8" t="str">
        <f t="shared" ref="F65:F125" si="5">MID(AN65,5,15)</f>
        <v>NAB15GJkh5ehaCN</v>
      </c>
      <c r="G65" s="6" t="s">
        <v>635</v>
      </c>
      <c r="H65" s="78" t="s">
        <v>1280</v>
      </c>
      <c r="I65" s="9" t="s">
        <v>1281</v>
      </c>
      <c r="J65" s="10" t="s">
        <v>713</v>
      </c>
      <c r="K65" s="11">
        <v>41435</v>
      </c>
      <c r="L65" s="5" t="s">
        <v>639</v>
      </c>
      <c r="M65" s="12" t="s">
        <v>768</v>
      </c>
      <c r="N65" s="12" t="s">
        <v>805</v>
      </c>
      <c r="O65" s="9" t="s">
        <v>642</v>
      </c>
      <c r="P65" s="5" t="s">
        <v>668</v>
      </c>
      <c r="Q65" s="5" t="s">
        <v>643</v>
      </c>
      <c r="R65" s="5" t="s">
        <v>683</v>
      </c>
      <c r="S65" s="5" t="s">
        <v>684</v>
      </c>
      <c r="T65" s="5" t="s">
        <v>685</v>
      </c>
      <c r="U65" s="5" t="s">
        <v>686</v>
      </c>
      <c r="V65" s="5" t="s">
        <v>648</v>
      </c>
      <c r="W65" s="5" t="s">
        <v>1153</v>
      </c>
      <c r="X65" s="16" t="s">
        <v>1154</v>
      </c>
      <c r="Y65" s="16" t="s">
        <v>688</v>
      </c>
      <c r="Z65" s="16" t="s">
        <v>642</v>
      </c>
      <c r="AA65" s="16" t="s">
        <v>1282</v>
      </c>
      <c r="AB65" s="5" t="s">
        <v>1283</v>
      </c>
      <c r="AC65" s="5" t="s">
        <v>691</v>
      </c>
      <c r="AD65" s="13">
        <v>23000</v>
      </c>
      <c r="AE65" s="11" t="s">
        <v>1284</v>
      </c>
      <c r="AF65" s="9" t="s">
        <v>727</v>
      </c>
      <c r="AG65" s="5" t="s">
        <v>642</v>
      </c>
      <c r="AI65" s="5" t="s">
        <v>642</v>
      </c>
      <c r="AJ65" s="14">
        <v>6089</v>
      </c>
      <c r="AK65" s="15">
        <v>45067.878958333335</v>
      </c>
      <c r="AL65" s="15">
        <v>45067.503958333335</v>
      </c>
      <c r="AM65" s="5" t="s">
        <v>658</v>
      </c>
      <c r="AN65" s="5" t="s">
        <v>1285</v>
      </c>
      <c r="AO65" s="5">
        <v>23000</v>
      </c>
      <c r="AP65" s="15">
        <v>45067.878981481481</v>
      </c>
      <c r="AQ65" s="15" t="s">
        <v>660</v>
      </c>
      <c r="AR65" s="5" t="s">
        <v>642</v>
      </c>
      <c r="AS65" s="5" t="s">
        <v>815</v>
      </c>
      <c r="AT65" s="5" t="s">
        <v>1286</v>
      </c>
    </row>
    <row r="66" spans="2:46" ht="15" customHeight="1">
      <c r="B66" s="5" t="str">
        <f>IF(AND(VLOOKUP(E66,リスト!$A$1:$F$12,5,FALSE)&lt;=K66,VLOOKUP(E66,リスト!$A$1:$F$12,6,FALSE)&gt;=K66),"〇","×")</f>
        <v>〇</v>
      </c>
      <c r="C66" s="6">
        <f>VLOOKUP(D66,[2]課題曲一覧!$B$2:$I$206,8,FALSE)</f>
        <v>1.5393518518518519E-3</v>
      </c>
      <c r="D66" s="7">
        <f t="shared" si="3"/>
        <v>171</v>
      </c>
      <c r="E66" s="8" t="str">
        <f t="shared" si="4"/>
        <v>バレエシューズ小学3・4年の部</v>
      </c>
      <c r="F66" s="8" t="str">
        <f t="shared" si="5"/>
        <v>NABNIGJkh5ehaCN</v>
      </c>
      <c r="G66" s="6" t="s">
        <v>635</v>
      </c>
      <c r="H66" s="78" t="s">
        <v>1287</v>
      </c>
      <c r="I66" s="9" t="s">
        <v>1288</v>
      </c>
      <c r="J66" s="10" t="s">
        <v>679</v>
      </c>
      <c r="K66" s="11">
        <v>41554</v>
      </c>
      <c r="L66" s="5" t="s">
        <v>639</v>
      </c>
      <c r="M66" s="12" t="s">
        <v>768</v>
      </c>
      <c r="N66" s="12" t="s">
        <v>1289</v>
      </c>
      <c r="O66" s="9" t="s">
        <v>642</v>
      </c>
      <c r="P66" s="5" t="s">
        <v>668</v>
      </c>
      <c r="Q66" s="5" t="s">
        <v>669</v>
      </c>
      <c r="R66" s="5" t="s">
        <v>1290</v>
      </c>
      <c r="S66" s="5" t="s">
        <v>1291</v>
      </c>
      <c r="T66" s="86" t="s">
        <v>3143</v>
      </c>
      <c r="U66" s="5" t="s">
        <v>2284</v>
      </c>
      <c r="V66" s="5" t="s">
        <v>648</v>
      </c>
      <c r="W66" s="5" t="s">
        <v>1310</v>
      </c>
      <c r="X66" s="16" t="s">
        <v>1311</v>
      </c>
      <c r="Y66" s="16" t="s">
        <v>1292</v>
      </c>
      <c r="Z66" s="16" t="s">
        <v>642</v>
      </c>
      <c r="AA66" s="16" t="s">
        <v>1293</v>
      </c>
      <c r="AB66" s="5" t="s">
        <v>1294</v>
      </c>
      <c r="AC66" s="5" t="s">
        <v>655</v>
      </c>
      <c r="AD66" s="13">
        <v>23000</v>
      </c>
      <c r="AE66" s="11" t="s">
        <v>1295</v>
      </c>
      <c r="AF66" s="9" t="s">
        <v>774</v>
      </c>
      <c r="AG66" s="5" t="s">
        <v>642</v>
      </c>
      <c r="AI66" s="5" t="s">
        <v>642</v>
      </c>
      <c r="AJ66" s="14">
        <v>6090</v>
      </c>
      <c r="AK66" s="15">
        <v>45067.894895833335</v>
      </c>
      <c r="AL66" s="15">
        <v>45067.519895833335</v>
      </c>
      <c r="AM66" s="5" t="s">
        <v>658</v>
      </c>
      <c r="AN66" s="5" t="s">
        <v>1296</v>
      </c>
      <c r="AO66" s="5">
        <v>23000</v>
      </c>
      <c r="AP66" s="15">
        <v>45067.894907407404</v>
      </c>
      <c r="AQ66" s="15" t="s">
        <v>660</v>
      </c>
      <c r="AR66" s="5" t="s">
        <v>642</v>
      </c>
      <c r="AS66" s="5" t="s">
        <v>661</v>
      </c>
      <c r="AT66" s="5" t="s">
        <v>1297</v>
      </c>
    </row>
    <row r="67" spans="2:46" ht="15" customHeight="1">
      <c r="B67" s="5" t="str">
        <f>IF(AND(VLOOKUP(E67,リスト!$A$1:$F$12,5,FALSE)&lt;=K67,VLOOKUP(E67,リスト!$A$1:$F$12,6,FALSE)&gt;=K67),"〇","×")</f>
        <v>〇</v>
      </c>
      <c r="C67" s="6">
        <f>VLOOKUP(D67,[2]課題曲一覧!$B$2:$I$206,8,FALSE)</f>
        <v>8.4490740740740739E-4</v>
      </c>
      <c r="D67" s="7">
        <f t="shared" si="3"/>
        <v>8</v>
      </c>
      <c r="E67" s="8" t="str">
        <f t="shared" si="4"/>
        <v>小学4・5年の部</v>
      </c>
      <c r="F67" s="8" t="str">
        <f t="shared" si="5"/>
        <v>NAEJ0GJkh5ehaCN</v>
      </c>
      <c r="G67" s="6" t="s">
        <v>635</v>
      </c>
      <c r="H67" s="78" t="s">
        <v>1298</v>
      </c>
      <c r="I67" s="9" t="s">
        <v>1299</v>
      </c>
      <c r="J67" s="10" t="s">
        <v>713</v>
      </c>
      <c r="K67" s="11">
        <v>41392</v>
      </c>
      <c r="L67" s="5" t="s">
        <v>639</v>
      </c>
      <c r="M67" s="12" t="s">
        <v>715</v>
      </c>
      <c r="N67" s="12" t="s">
        <v>681</v>
      </c>
      <c r="O67" s="9" t="s">
        <v>642</v>
      </c>
      <c r="P67" s="5" t="s">
        <v>46</v>
      </c>
      <c r="Q67" s="5" t="s">
        <v>643</v>
      </c>
      <c r="R67" s="5" t="s">
        <v>1073</v>
      </c>
      <c r="S67" s="5" t="s">
        <v>1074</v>
      </c>
      <c r="T67" s="5" t="s">
        <v>1075</v>
      </c>
      <c r="U67" s="5" t="s">
        <v>1076</v>
      </c>
      <c r="V67" s="5" t="s">
        <v>739</v>
      </c>
      <c r="W67" s="5" t="s">
        <v>1300</v>
      </c>
      <c r="X67" s="5" t="s">
        <v>1896</v>
      </c>
      <c r="Y67" s="16" t="s">
        <v>1077</v>
      </c>
      <c r="Z67" s="16" t="s">
        <v>642</v>
      </c>
      <c r="AA67" s="16" t="s">
        <v>1301</v>
      </c>
      <c r="AB67" s="5" t="s">
        <v>1302</v>
      </c>
      <c r="AC67" s="5" t="s">
        <v>655</v>
      </c>
      <c r="AD67" s="13">
        <v>23000</v>
      </c>
      <c r="AE67" s="11" t="s">
        <v>1303</v>
      </c>
      <c r="AF67" s="9" t="s">
        <v>673</v>
      </c>
      <c r="AG67" s="5" t="s">
        <v>642</v>
      </c>
      <c r="AI67" s="5" t="s">
        <v>642</v>
      </c>
      <c r="AJ67" s="14">
        <v>6091</v>
      </c>
      <c r="AK67" s="15">
        <v>45068.025289351855</v>
      </c>
      <c r="AL67" s="15">
        <v>45067.650289351855</v>
      </c>
      <c r="AM67" s="5" t="s">
        <v>658</v>
      </c>
      <c r="AN67" s="5" t="s">
        <v>1304</v>
      </c>
      <c r="AO67" s="5">
        <v>23000</v>
      </c>
      <c r="AP67" s="15">
        <v>45068.025312500002</v>
      </c>
      <c r="AQ67" s="15" t="s">
        <v>660</v>
      </c>
      <c r="AR67" s="5" t="s">
        <v>642</v>
      </c>
      <c r="AS67" s="5" t="s">
        <v>764</v>
      </c>
      <c r="AT67" s="5" t="s">
        <v>1305</v>
      </c>
    </row>
    <row r="68" spans="2:46" ht="15" customHeight="1">
      <c r="B68" s="5" t="str">
        <f>IF(AND(VLOOKUP(E68,リスト!$A$1:$F$12,5,FALSE)&lt;=K68,VLOOKUP(E68,リスト!$A$1:$F$12,6,FALSE)&gt;=K68),"〇","×")</f>
        <v>〇</v>
      </c>
      <c r="C68" s="6">
        <f>VLOOKUP(D68,[2]課題曲一覧!$B$2:$I$206,8,FALSE)</f>
        <v>1.3425925925925925E-3</v>
      </c>
      <c r="D68" s="7">
        <f t="shared" si="3"/>
        <v>170</v>
      </c>
      <c r="E68" s="8" t="str">
        <f t="shared" si="4"/>
        <v>バレエシューズ小学5・6年の部</v>
      </c>
      <c r="F68" s="8" t="str">
        <f t="shared" si="5"/>
        <v>NAKK2GJkh5ehaCN</v>
      </c>
      <c r="G68" s="6" t="s">
        <v>635</v>
      </c>
      <c r="H68" s="78" t="s">
        <v>1306</v>
      </c>
      <c r="I68" s="9" t="s">
        <v>1307</v>
      </c>
      <c r="J68" s="10" t="s">
        <v>665</v>
      </c>
      <c r="K68" s="11">
        <v>40760</v>
      </c>
      <c r="L68" s="5" t="s">
        <v>639</v>
      </c>
      <c r="M68" s="12" t="s">
        <v>751</v>
      </c>
      <c r="N68" s="12" t="s">
        <v>844</v>
      </c>
      <c r="O68" s="9" t="s">
        <v>642</v>
      </c>
      <c r="P68" s="5" t="s">
        <v>668</v>
      </c>
      <c r="Q68" s="5" t="s">
        <v>669</v>
      </c>
      <c r="R68" s="5" t="s">
        <v>1290</v>
      </c>
      <c r="S68" s="5" t="s">
        <v>2374</v>
      </c>
      <c r="T68" s="5" t="s">
        <v>1308</v>
      </c>
      <c r="U68" s="5" t="s">
        <v>1309</v>
      </c>
      <c r="V68" s="5" t="s">
        <v>648</v>
      </c>
      <c r="W68" s="5" t="s">
        <v>1310</v>
      </c>
      <c r="X68" s="16" t="s">
        <v>1311</v>
      </c>
      <c r="Y68" s="16" t="s">
        <v>1292</v>
      </c>
      <c r="Z68" s="16" t="s">
        <v>642</v>
      </c>
      <c r="AA68" s="16" t="s">
        <v>1312</v>
      </c>
      <c r="AB68" s="5" t="s">
        <v>1313</v>
      </c>
      <c r="AC68" s="5" t="s">
        <v>655</v>
      </c>
      <c r="AD68" s="13">
        <v>23000</v>
      </c>
      <c r="AE68" s="11" t="s">
        <v>1314</v>
      </c>
      <c r="AF68" s="9" t="s">
        <v>774</v>
      </c>
      <c r="AG68" s="5" t="s">
        <v>642</v>
      </c>
      <c r="AI68" s="5" t="s">
        <v>642</v>
      </c>
      <c r="AJ68" s="14">
        <v>6094</v>
      </c>
      <c r="AK68" s="15">
        <v>45068.292962962965</v>
      </c>
      <c r="AL68" s="15">
        <v>45067.917962962965</v>
      </c>
      <c r="AM68" s="5" t="s">
        <v>658</v>
      </c>
      <c r="AN68" s="5" t="s">
        <v>1315</v>
      </c>
      <c r="AO68" s="5">
        <v>23000</v>
      </c>
      <c r="AP68" s="15">
        <v>45068.292986111112</v>
      </c>
      <c r="AQ68" s="15" t="s">
        <v>660</v>
      </c>
      <c r="AR68" s="5" t="s">
        <v>642</v>
      </c>
      <c r="AS68" s="5" t="s">
        <v>815</v>
      </c>
      <c r="AT68" s="5" t="s">
        <v>1316</v>
      </c>
    </row>
    <row r="69" spans="2:46" ht="15" customHeight="1">
      <c r="B69" s="5" t="str">
        <f>IF(AND(VLOOKUP(E69,リスト!$A$1:$F$12,5,FALSE)&lt;=K69,VLOOKUP(E69,リスト!$A$1:$F$12,6,FALSE)&gt;=K69),"〇","×")</f>
        <v>〇</v>
      </c>
      <c r="C69" s="6">
        <f>VLOOKUP(D69,[2]課題曲一覧!$B$2:$I$206,8,FALSE)</f>
        <v>7.8703703703703705E-4</v>
      </c>
      <c r="D69" s="7">
        <f t="shared" si="3"/>
        <v>186</v>
      </c>
      <c r="E69" s="8" t="str">
        <f t="shared" si="4"/>
        <v>プレコンクール部門</v>
      </c>
      <c r="F69" s="8" t="s">
        <v>1850</v>
      </c>
      <c r="G69" s="6" t="s">
        <v>635</v>
      </c>
      <c r="H69" s="79" t="s">
        <v>1317</v>
      </c>
      <c r="I69" s="9" t="s">
        <v>1318</v>
      </c>
      <c r="J69" s="10">
        <v>12</v>
      </c>
      <c r="K69" s="11">
        <v>40656</v>
      </c>
      <c r="L69" s="5" t="s">
        <v>639</v>
      </c>
      <c r="M69" s="12" t="s">
        <v>680</v>
      </c>
      <c r="N69" s="12" t="s">
        <v>1342</v>
      </c>
      <c r="O69" s="9" t="s">
        <v>642</v>
      </c>
      <c r="P69" s="5" t="s">
        <v>682</v>
      </c>
      <c r="Q69" s="5" t="s">
        <v>669</v>
      </c>
      <c r="R69" s="5" t="s">
        <v>820</v>
      </c>
      <c r="S69" s="5" t="s">
        <v>821</v>
      </c>
      <c r="T69" s="5" t="s">
        <v>822</v>
      </c>
      <c r="U69" s="5" t="s">
        <v>823</v>
      </c>
      <c r="V69" s="5" t="s">
        <v>648</v>
      </c>
      <c r="W69" s="16" t="s">
        <v>841</v>
      </c>
      <c r="X69" s="5" t="s">
        <v>824</v>
      </c>
      <c r="Y69" s="16" t="s">
        <v>914</v>
      </c>
      <c r="Z69" s="16" t="s">
        <v>825</v>
      </c>
      <c r="AA69" s="16" t="s">
        <v>1319</v>
      </c>
      <c r="AB69" s="5" t="s">
        <v>1320</v>
      </c>
      <c r="AC69" s="5" t="s">
        <v>655</v>
      </c>
      <c r="AD69" s="13">
        <v>23000</v>
      </c>
      <c r="AE69" s="84">
        <v>45065</v>
      </c>
      <c r="AF69" s="85" t="s">
        <v>1321</v>
      </c>
      <c r="AG69" s="5" t="s">
        <v>642</v>
      </c>
      <c r="AH69" s="13" t="s">
        <v>642</v>
      </c>
      <c r="AI69" s="5" t="s">
        <v>642</v>
      </c>
      <c r="AJ69" s="14">
        <v>6056</v>
      </c>
      <c r="AK69" s="15">
        <v>45066.605543981481</v>
      </c>
      <c r="AL69" s="15">
        <v>45066.230543981481</v>
      </c>
      <c r="AM69" s="5" t="s">
        <v>873</v>
      </c>
    </row>
    <row r="70" spans="2:46" ht="15" customHeight="1">
      <c r="B70" s="5" t="str">
        <f>IF(AND(VLOOKUP(E70,リスト!$A$1:$F$12,5,FALSE)&lt;=K70,VLOOKUP(E70,リスト!$A$1:$F$12,6,FALSE)&gt;=K70),"〇","×")</f>
        <v>〇</v>
      </c>
      <c r="C70" s="6">
        <f>VLOOKUP(D70,[2]課題曲一覧!$B$2:$I$206,8,FALSE)</f>
        <v>1.1226851851851851E-3</v>
      </c>
      <c r="D70" s="7">
        <f t="shared" si="3"/>
        <v>94</v>
      </c>
      <c r="E70" s="8" t="str">
        <f t="shared" si="4"/>
        <v>シニアの部</v>
      </c>
      <c r="F70" s="8" t="s">
        <v>1850</v>
      </c>
      <c r="G70" s="6" t="s">
        <v>635</v>
      </c>
      <c r="H70" s="79" t="s">
        <v>1322</v>
      </c>
      <c r="I70" s="9" t="s">
        <v>1323</v>
      </c>
      <c r="J70" s="10">
        <v>21</v>
      </c>
      <c r="K70" s="11">
        <v>37291</v>
      </c>
      <c r="L70" s="5" t="s">
        <v>639</v>
      </c>
      <c r="M70" s="12" t="s">
        <v>1178</v>
      </c>
      <c r="N70" s="12" t="s">
        <v>1324</v>
      </c>
      <c r="O70" s="9" t="s">
        <v>642</v>
      </c>
      <c r="P70" s="5" t="s">
        <v>682</v>
      </c>
      <c r="Q70" s="5" t="s">
        <v>643</v>
      </c>
      <c r="R70" s="5" t="s">
        <v>1325</v>
      </c>
      <c r="S70" s="5" t="s">
        <v>1326</v>
      </c>
      <c r="T70" s="5" t="s">
        <v>1327</v>
      </c>
      <c r="U70" s="5" t="s">
        <v>1328</v>
      </c>
      <c r="V70" s="5" t="s">
        <v>1329</v>
      </c>
      <c r="W70" s="5" t="s">
        <v>1330</v>
      </c>
      <c r="X70" s="16" t="s">
        <v>1331</v>
      </c>
      <c r="Y70" s="16" t="s">
        <v>1332</v>
      </c>
      <c r="Z70" s="16" t="s">
        <v>642</v>
      </c>
      <c r="AA70" s="16" t="s">
        <v>1333</v>
      </c>
      <c r="AB70" s="5" t="s">
        <v>1334</v>
      </c>
      <c r="AC70" s="5" t="s">
        <v>691</v>
      </c>
      <c r="AD70" s="13">
        <v>23000</v>
      </c>
      <c r="AE70" s="84">
        <v>45065</v>
      </c>
      <c r="AF70" s="85" t="s">
        <v>1335</v>
      </c>
      <c r="AG70" s="5" t="s">
        <v>642</v>
      </c>
      <c r="AH70" s="13" t="s">
        <v>642</v>
      </c>
      <c r="AI70" s="5" t="s">
        <v>642</v>
      </c>
      <c r="AJ70" s="14">
        <v>6066</v>
      </c>
      <c r="AK70" s="15">
        <v>45066.925462962965</v>
      </c>
      <c r="AL70" s="15">
        <v>45066.550462962965</v>
      </c>
      <c r="AM70" s="5" t="s">
        <v>873</v>
      </c>
    </row>
    <row r="71" spans="2:46" ht="15" customHeight="1">
      <c r="B71" s="5" t="str">
        <f>IF(AND(VLOOKUP(E71,リスト!$A$1:$F$12,5,FALSE)&lt;=K71,VLOOKUP(E71,リスト!$A$1:$F$12,6,FALSE)&gt;=K71),"〇","×")</f>
        <v>〇</v>
      </c>
      <c r="C71" s="6">
        <f>VLOOKUP(D71,[2]課題曲一覧!$B$2:$I$206,8,FALSE)</f>
        <v>1.0185185185185186E-3</v>
      </c>
      <c r="D71" s="7">
        <f t="shared" si="3"/>
        <v>16</v>
      </c>
      <c r="E71" s="8" t="str">
        <f t="shared" si="4"/>
        <v>小学6年の部</v>
      </c>
      <c r="F71" s="8" t="s">
        <v>1850</v>
      </c>
      <c r="G71" s="6" t="s">
        <v>635</v>
      </c>
      <c r="H71" s="79" t="s">
        <v>1336</v>
      </c>
      <c r="I71" s="9" t="s">
        <v>1337</v>
      </c>
      <c r="J71" s="10">
        <v>12</v>
      </c>
      <c r="K71" s="11">
        <v>40714</v>
      </c>
      <c r="L71" s="5" t="s">
        <v>639</v>
      </c>
      <c r="M71" s="12" t="s">
        <v>666</v>
      </c>
      <c r="N71" s="12" t="s">
        <v>890</v>
      </c>
      <c r="O71" s="9" t="s">
        <v>642</v>
      </c>
      <c r="P71" s="5" t="s">
        <v>668</v>
      </c>
      <c r="Q71" s="5" t="s">
        <v>669</v>
      </c>
      <c r="R71" s="5" t="s">
        <v>683</v>
      </c>
      <c r="S71" s="5" t="s">
        <v>684</v>
      </c>
      <c r="T71" s="5" t="s">
        <v>685</v>
      </c>
      <c r="U71" s="5" t="s">
        <v>2285</v>
      </c>
      <c r="V71" s="5" t="s">
        <v>648</v>
      </c>
      <c r="W71" s="5" t="s">
        <v>1153</v>
      </c>
      <c r="X71" s="16" t="s">
        <v>1154</v>
      </c>
      <c r="Y71" s="16" t="s">
        <v>688</v>
      </c>
      <c r="Z71" s="16" t="s">
        <v>642</v>
      </c>
      <c r="AA71" s="16" t="s">
        <v>1338</v>
      </c>
      <c r="AB71" s="5" t="s">
        <v>1339</v>
      </c>
      <c r="AC71" s="5" t="s">
        <v>691</v>
      </c>
      <c r="AD71" s="13">
        <v>23000</v>
      </c>
      <c r="AE71" s="84">
        <v>45067</v>
      </c>
      <c r="AF71" s="85" t="s">
        <v>1340</v>
      </c>
      <c r="AG71" s="5" t="s">
        <v>642</v>
      </c>
      <c r="AH71" s="13" t="s">
        <v>642</v>
      </c>
      <c r="AI71" s="5" t="s">
        <v>642</v>
      </c>
      <c r="AJ71" s="14">
        <v>6093</v>
      </c>
      <c r="AK71" s="15">
        <v>45068.234490740739</v>
      </c>
      <c r="AL71" s="15">
        <v>45067.859490740739</v>
      </c>
      <c r="AM71" s="5" t="s">
        <v>873</v>
      </c>
    </row>
    <row r="72" spans="2:46" ht="15" customHeight="1">
      <c r="B72" s="5" t="str">
        <f>IF(AND(VLOOKUP(E72,リスト!$A$1:$F$12,5,FALSE)&lt;=K72,VLOOKUP(E72,リスト!$A$1:$F$12,6,FALSE)&gt;=K72),"〇","×")</f>
        <v>〇</v>
      </c>
      <c r="C72" s="6">
        <f>VLOOKUP(D72,[2]課題曲一覧!$B$2:$I$206,8,FALSE)</f>
        <v>1.4004629629629629E-3</v>
      </c>
      <c r="D72" s="7">
        <f t="shared" si="3"/>
        <v>166</v>
      </c>
      <c r="E72" s="8" t="str">
        <f t="shared" si="4"/>
        <v>プレコンクール部門</v>
      </c>
      <c r="F72" s="8" t="s">
        <v>1850</v>
      </c>
      <c r="G72" s="6" t="s">
        <v>635</v>
      </c>
      <c r="H72" s="6" t="s">
        <v>1349</v>
      </c>
      <c r="I72" s="9" t="s">
        <v>1350</v>
      </c>
      <c r="J72" s="10">
        <v>12</v>
      </c>
      <c r="K72" s="11">
        <v>40764</v>
      </c>
      <c r="L72" s="5" t="s">
        <v>639</v>
      </c>
      <c r="M72" s="12" t="s">
        <v>594</v>
      </c>
      <c r="N72" s="12" t="s">
        <v>1351</v>
      </c>
      <c r="P72" s="5" t="s">
        <v>682</v>
      </c>
      <c r="Q72" s="5" t="s">
        <v>643</v>
      </c>
      <c r="R72" s="5" t="s">
        <v>1352</v>
      </c>
      <c r="S72" s="5" t="s">
        <v>1353</v>
      </c>
      <c r="U72" s="5" t="s">
        <v>1354</v>
      </c>
      <c r="V72" s="5" t="s">
        <v>1380</v>
      </c>
      <c r="W72" s="16" t="s">
        <v>1381</v>
      </c>
      <c r="X72" s="16" t="s">
        <v>1382</v>
      </c>
      <c r="Y72" s="16" t="s">
        <v>1356</v>
      </c>
      <c r="Z72" s="16"/>
      <c r="AA72" s="16" t="s">
        <v>1355</v>
      </c>
      <c r="AC72" s="5" t="s">
        <v>655</v>
      </c>
      <c r="AD72" s="13">
        <v>23000</v>
      </c>
      <c r="AE72" s="84">
        <v>45066</v>
      </c>
      <c r="AF72" s="85" t="s">
        <v>1357</v>
      </c>
      <c r="AK72" s="14"/>
      <c r="AL72" s="14"/>
      <c r="AM72" s="15"/>
      <c r="AO72" s="9"/>
      <c r="AP72" s="5"/>
    </row>
    <row r="73" spans="2:46" ht="15" customHeight="1">
      <c r="B73" s="5" t="str">
        <f>IF(AND(VLOOKUP(E73,リスト!$A$1:$F$12,5,FALSE)&lt;=K73,VLOOKUP(E73,リスト!$A$1:$F$12,6,FALSE)&gt;=K73),"〇","×")</f>
        <v>〇</v>
      </c>
      <c r="C73" s="6">
        <f>VLOOKUP(D73,[2]課題曲一覧!$B$2:$I$206,8,FALSE)</f>
        <v>1.0416666666666667E-3</v>
      </c>
      <c r="D73" s="7">
        <f t="shared" si="3"/>
        <v>206</v>
      </c>
      <c r="E73" s="8" t="str">
        <f t="shared" si="4"/>
        <v>プレコンクール部門</v>
      </c>
      <c r="F73" s="8" t="s">
        <v>1850</v>
      </c>
      <c r="G73" s="6" t="s">
        <v>635</v>
      </c>
      <c r="H73" s="6" t="s">
        <v>1358</v>
      </c>
      <c r="I73" s="9" t="s">
        <v>1359</v>
      </c>
      <c r="J73" s="10">
        <v>12</v>
      </c>
      <c r="K73" s="11">
        <v>40561</v>
      </c>
      <c r="L73" s="5" t="s">
        <v>639</v>
      </c>
      <c r="M73" s="12" t="s">
        <v>594</v>
      </c>
      <c r="N73" s="12" t="s">
        <v>1360</v>
      </c>
      <c r="P73" s="5" t="s">
        <v>668</v>
      </c>
      <c r="Q73" s="5" t="s">
        <v>643</v>
      </c>
      <c r="R73" s="5" t="s">
        <v>1352</v>
      </c>
      <c r="S73" s="5" t="s">
        <v>1353</v>
      </c>
      <c r="U73" s="5" t="s">
        <v>1354</v>
      </c>
      <c r="V73" s="5" t="s">
        <v>1380</v>
      </c>
      <c r="W73" s="16" t="s">
        <v>1381</v>
      </c>
      <c r="X73" s="16" t="s">
        <v>1382</v>
      </c>
      <c r="Y73" s="16" t="s">
        <v>1356</v>
      </c>
      <c r="Z73" s="16"/>
      <c r="AA73" s="16" t="s">
        <v>1361</v>
      </c>
      <c r="AC73" s="5" t="s">
        <v>655</v>
      </c>
      <c r="AD73" s="13">
        <v>23000</v>
      </c>
      <c r="AE73" s="84">
        <v>45066</v>
      </c>
      <c r="AF73" s="85" t="s">
        <v>1357</v>
      </c>
      <c r="AK73" s="14"/>
      <c r="AL73" s="14"/>
      <c r="AM73" s="15"/>
      <c r="AO73" s="9"/>
      <c r="AP73" s="5"/>
    </row>
    <row r="74" spans="2:46" ht="15" customHeight="1">
      <c r="B74" s="5" t="str">
        <f>IF(AND(VLOOKUP(E74,リスト!$A$1:$F$12,5,FALSE)&lt;=K74,VLOOKUP(E74,リスト!$A$1:$F$12,6,FALSE)&gt;=K74),"〇","×")</f>
        <v>〇</v>
      </c>
      <c r="C74" s="6">
        <f>VLOOKUP(D74,[2]課題曲一覧!$B$2:$I$206,8,FALSE)</f>
        <v>8.4490740740740739E-4</v>
      </c>
      <c r="D74" s="7">
        <f t="shared" si="3"/>
        <v>8</v>
      </c>
      <c r="E74" s="8" t="str">
        <f t="shared" si="4"/>
        <v>プレコンクール部門</v>
      </c>
      <c r="F74" s="8" t="s">
        <v>1850</v>
      </c>
      <c r="G74" s="6" t="s">
        <v>635</v>
      </c>
      <c r="H74" s="6" t="s">
        <v>1362</v>
      </c>
      <c r="I74" s="9" t="s">
        <v>1363</v>
      </c>
      <c r="J74" s="10">
        <v>11</v>
      </c>
      <c r="K74" s="11">
        <v>40815</v>
      </c>
      <c r="L74" s="5" t="s">
        <v>639</v>
      </c>
      <c r="M74" s="12" t="s">
        <v>594</v>
      </c>
      <c r="N74" s="12" t="s">
        <v>560</v>
      </c>
      <c r="P74" s="5" t="s">
        <v>682</v>
      </c>
      <c r="Q74" s="5" t="s">
        <v>643</v>
      </c>
      <c r="R74" s="5" t="s">
        <v>1352</v>
      </c>
      <c r="S74" s="5" t="s">
        <v>1353</v>
      </c>
      <c r="U74" s="5" t="s">
        <v>1354</v>
      </c>
      <c r="V74" s="5" t="s">
        <v>1380</v>
      </c>
      <c r="W74" s="16" t="s">
        <v>1381</v>
      </c>
      <c r="X74" s="16" t="s">
        <v>1382</v>
      </c>
      <c r="Y74" s="16" t="s">
        <v>1356</v>
      </c>
      <c r="Z74" s="16"/>
      <c r="AA74" s="16" t="s">
        <v>1367</v>
      </c>
      <c r="AC74" s="5" t="s">
        <v>655</v>
      </c>
      <c r="AD74" s="13">
        <v>23000</v>
      </c>
      <c r="AE74" s="84">
        <v>45066</v>
      </c>
      <c r="AF74" s="85" t="s">
        <v>1357</v>
      </c>
      <c r="AK74" s="14"/>
      <c r="AL74" s="14"/>
      <c r="AM74" s="15"/>
      <c r="AO74" s="9"/>
      <c r="AP74" s="5"/>
    </row>
    <row r="75" spans="2:46" ht="15" customHeight="1">
      <c r="B75" s="5" t="str">
        <f>IF(AND(VLOOKUP(E75,リスト!$A$1:$F$12,5,FALSE)&lt;=K75,VLOOKUP(E75,リスト!$A$1:$F$12,6,FALSE)&gt;=K75),"〇","×")</f>
        <v>〇</v>
      </c>
      <c r="C75" s="6">
        <f>VLOOKUP(D75,[2]課題曲一覧!$B$2:$I$206,8,FALSE)</f>
        <v>8.4490740740740739E-4</v>
      </c>
      <c r="D75" s="7">
        <f t="shared" si="3"/>
        <v>8</v>
      </c>
      <c r="E75" s="8" t="str">
        <f t="shared" si="4"/>
        <v>プレコンクール部門</v>
      </c>
      <c r="F75" s="8" t="s">
        <v>1850</v>
      </c>
      <c r="G75" s="6" t="s">
        <v>635</v>
      </c>
      <c r="H75" s="6" t="s">
        <v>1365</v>
      </c>
      <c r="I75" s="9" t="s">
        <v>1366</v>
      </c>
      <c r="J75" s="10">
        <v>10</v>
      </c>
      <c r="K75" s="11">
        <v>41329</v>
      </c>
      <c r="L75" s="5" t="s">
        <v>639</v>
      </c>
      <c r="M75" s="12" t="s">
        <v>594</v>
      </c>
      <c r="N75" s="12" t="s">
        <v>560</v>
      </c>
      <c r="P75" s="5" t="s">
        <v>682</v>
      </c>
      <c r="Q75" s="5" t="s">
        <v>643</v>
      </c>
      <c r="R75" s="5" t="s">
        <v>1352</v>
      </c>
      <c r="S75" s="5" t="s">
        <v>1353</v>
      </c>
      <c r="U75" s="5" t="s">
        <v>1354</v>
      </c>
      <c r="V75" s="5" t="s">
        <v>1380</v>
      </c>
      <c r="W75" s="16" t="s">
        <v>1381</v>
      </c>
      <c r="X75" s="16" t="s">
        <v>1382</v>
      </c>
      <c r="Y75" s="16" t="s">
        <v>1356</v>
      </c>
      <c r="Z75" s="16"/>
      <c r="AA75" s="16" t="s">
        <v>1368</v>
      </c>
      <c r="AC75" s="5" t="s">
        <v>655</v>
      </c>
      <c r="AD75" s="13">
        <v>23000</v>
      </c>
      <c r="AE75" s="84">
        <v>45066</v>
      </c>
      <c r="AF75" s="85" t="s">
        <v>1357</v>
      </c>
      <c r="AK75" s="14"/>
      <c r="AL75" s="14"/>
      <c r="AM75" s="15"/>
      <c r="AO75" s="9"/>
      <c r="AP75" s="5"/>
    </row>
    <row r="76" spans="2:46" ht="15" customHeight="1">
      <c r="B76" s="5" t="str">
        <f>IF(AND(VLOOKUP(E76,リスト!$A$1:$F$12,5,FALSE)&lt;=K76,VLOOKUP(E76,リスト!$A$1:$F$12,6,FALSE)&gt;=K76),"〇","×")</f>
        <v>〇</v>
      </c>
      <c r="C76" s="6">
        <f>VLOOKUP(D76,[2]課題曲一覧!$B$2:$I$206,8,FALSE)</f>
        <v>8.4490740740740739E-4</v>
      </c>
      <c r="D76" s="7">
        <f>IFERROR(LEFT(N76,FIND("「",N76)-1)*1,0)</f>
        <v>8</v>
      </c>
      <c r="E76" s="8" t="str">
        <f t="shared" si="4"/>
        <v>プレコンクール部門</v>
      </c>
      <c r="F76" s="8" t="s">
        <v>1850</v>
      </c>
      <c r="G76" s="6" t="s">
        <v>635</v>
      </c>
      <c r="H76" s="6" t="s">
        <v>1369</v>
      </c>
      <c r="I76" s="9" t="s">
        <v>1370</v>
      </c>
      <c r="J76" s="10">
        <v>10</v>
      </c>
      <c r="K76" s="11">
        <v>41478</v>
      </c>
      <c r="L76" s="5" t="s">
        <v>639</v>
      </c>
      <c r="M76" s="12" t="s">
        <v>594</v>
      </c>
      <c r="N76" s="12" t="s">
        <v>560</v>
      </c>
      <c r="P76" s="5" t="s">
        <v>682</v>
      </c>
      <c r="Q76" s="5" t="s">
        <v>643</v>
      </c>
      <c r="R76" s="5" t="s">
        <v>1352</v>
      </c>
      <c r="S76" s="5" t="s">
        <v>1353</v>
      </c>
      <c r="U76" s="5" t="s">
        <v>1354</v>
      </c>
      <c r="V76" s="5" t="s">
        <v>1380</v>
      </c>
      <c r="W76" s="16" t="s">
        <v>1381</v>
      </c>
      <c r="X76" s="16" t="s">
        <v>1382</v>
      </c>
      <c r="Y76" s="16" t="s">
        <v>1356</v>
      </c>
      <c r="Z76" s="16"/>
      <c r="AA76" s="16" t="s">
        <v>1371</v>
      </c>
      <c r="AC76" s="5" t="s">
        <v>655</v>
      </c>
      <c r="AD76" s="13">
        <v>23000</v>
      </c>
      <c r="AE76" s="84">
        <v>45066</v>
      </c>
      <c r="AF76" s="85" t="s">
        <v>1357</v>
      </c>
      <c r="AK76" s="14"/>
      <c r="AL76" s="14"/>
      <c r="AM76" s="15"/>
      <c r="AP76" s="5"/>
    </row>
    <row r="77" spans="2:46" ht="15" customHeight="1">
      <c r="B77" s="5" t="str">
        <f>IF(AND(VLOOKUP(E77,リスト!$A$1:$F$12,5,FALSE)&lt;=K77,VLOOKUP(E77,リスト!$A$1:$F$12,6,FALSE)&gt;=K77),"〇","×")</f>
        <v>〇</v>
      </c>
      <c r="C77" s="6">
        <f>VLOOKUP(D77,[2]課題曲一覧!$B$2:$I$206,8,FALSE)</f>
        <v>8.4490740740740739E-4</v>
      </c>
      <c r="D77" s="7">
        <f>IFERROR(LEFT(N77,FIND("「",N77)-1)*1,0)</f>
        <v>8</v>
      </c>
      <c r="E77" s="8" t="str">
        <f t="shared" si="4"/>
        <v>プレコンクール部門</v>
      </c>
      <c r="F77" s="8" t="s">
        <v>1850</v>
      </c>
      <c r="G77" s="6" t="s">
        <v>635</v>
      </c>
      <c r="H77" s="6" t="s">
        <v>1372</v>
      </c>
      <c r="I77" s="9" t="s">
        <v>1373</v>
      </c>
      <c r="J77" s="10">
        <v>9</v>
      </c>
      <c r="K77" s="11">
        <v>41706</v>
      </c>
      <c r="L77" s="5" t="s">
        <v>639</v>
      </c>
      <c r="M77" s="12" t="s">
        <v>594</v>
      </c>
      <c r="N77" s="12" t="s">
        <v>560</v>
      </c>
      <c r="P77" s="5" t="s">
        <v>682</v>
      </c>
      <c r="Q77" s="5" t="s">
        <v>643</v>
      </c>
      <c r="R77" s="5" t="s">
        <v>1352</v>
      </c>
      <c r="S77" s="5" t="s">
        <v>1353</v>
      </c>
      <c r="U77" s="5" t="s">
        <v>1354</v>
      </c>
      <c r="V77" s="5" t="s">
        <v>1380</v>
      </c>
      <c r="W77" s="16" t="s">
        <v>1381</v>
      </c>
      <c r="X77" s="16" t="s">
        <v>1382</v>
      </c>
      <c r="Y77" s="16" t="s">
        <v>1356</v>
      </c>
      <c r="Z77" s="16"/>
      <c r="AA77" s="16" t="s">
        <v>1374</v>
      </c>
      <c r="AC77" s="5" t="s">
        <v>655</v>
      </c>
      <c r="AD77" s="13">
        <v>23000</v>
      </c>
      <c r="AE77" s="84">
        <v>45066</v>
      </c>
      <c r="AF77" s="85" t="s">
        <v>1357</v>
      </c>
      <c r="AK77" s="14"/>
      <c r="AL77" s="14"/>
      <c r="AM77" s="15"/>
      <c r="AP77" s="5"/>
    </row>
    <row r="78" spans="2:46" ht="15" customHeight="1">
      <c r="B78" s="5" t="str">
        <f>IF(AND(VLOOKUP(E78,リスト!$A$1:$F$12,5,FALSE)&lt;=K78,VLOOKUP(E78,リスト!$A$1:$F$12,6,FALSE)&gt;=K78),"〇","×")</f>
        <v>〇</v>
      </c>
      <c r="C78" s="6">
        <f>VLOOKUP(D78,[2]課題曲一覧!$B$2:$I$206,8,FALSE)</f>
        <v>1.0069444444444444E-3</v>
      </c>
      <c r="D78" s="7">
        <f t="shared" si="3"/>
        <v>20</v>
      </c>
      <c r="E78" s="8" t="str">
        <f t="shared" si="4"/>
        <v>プレコンクール部門</v>
      </c>
      <c r="F78" s="8" t="s">
        <v>1850</v>
      </c>
      <c r="G78" s="6" t="s">
        <v>635</v>
      </c>
      <c r="H78" s="6" t="s">
        <v>1375</v>
      </c>
      <c r="I78" s="9" t="s">
        <v>1376</v>
      </c>
      <c r="J78" s="10">
        <v>11</v>
      </c>
      <c r="K78" s="11">
        <v>41120</v>
      </c>
      <c r="L78" s="5" t="s">
        <v>639</v>
      </c>
      <c r="M78" s="12" t="s">
        <v>594</v>
      </c>
      <c r="N78" s="12" t="s">
        <v>1377</v>
      </c>
      <c r="P78" s="5" t="s">
        <v>668</v>
      </c>
      <c r="Q78" s="5" t="s">
        <v>643</v>
      </c>
      <c r="R78" s="5" t="s">
        <v>683</v>
      </c>
      <c r="S78" s="5" t="s">
        <v>1378</v>
      </c>
      <c r="U78" s="5" t="s">
        <v>1379</v>
      </c>
      <c r="V78" s="5" t="s">
        <v>1383</v>
      </c>
      <c r="W78" s="16" t="s">
        <v>1384</v>
      </c>
      <c r="X78" s="16" t="s">
        <v>1385</v>
      </c>
      <c r="Y78" s="16" t="s">
        <v>1386</v>
      </c>
      <c r="Z78" s="16"/>
      <c r="AA78" s="16" t="s">
        <v>1387</v>
      </c>
      <c r="AC78" s="5" t="s">
        <v>691</v>
      </c>
      <c r="AD78" s="13">
        <v>23000</v>
      </c>
      <c r="AE78" s="84">
        <v>45068</v>
      </c>
      <c r="AF78" s="85" t="s">
        <v>1388</v>
      </c>
      <c r="AK78" s="14"/>
      <c r="AL78" s="14"/>
      <c r="AM78" s="15"/>
      <c r="AP78" s="5"/>
    </row>
    <row r="79" spans="2:46" ht="15" customHeight="1">
      <c r="B79" s="5" t="str">
        <f>IF(AND(VLOOKUP(E79,リスト!$A$1:$F$12,5,FALSE)&lt;=K79,VLOOKUP(E79,リスト!$A$1:$F$12,6,FALSE)&gt;=K79),"〇","×")</f>
        <v>〇</v>
      </c>
      <c r="C79" s="6">
        <f>VLOOKUP(D79,[2]課題曲一覧!$B$2:$I$206,8,FALSE)</f>
        <v>1.5393518518518519E-3</v>
      </c>
      <c r="D79" s="7">
        <f t="shared" si="3"/>
        <v>56</v>
      </c>
      <c r="E79" s="8" t="str">
        <f t="shared" si="4"/>
        <v>中学2年の部</v>
      </c>
      <c r="F79" s="8" t="s">
        <v>1850</v>
      </c>
      <c r="G79" s="6" t="s">
        <v>635</v>
      </c>
      <c r="H79" s="6" t="s">
        <v>1389</v>
      </c>
      <c r="I79" s="9" t="s">
        <v>1390</v>
      </c>
      <c r="J79" s="10">
        <v>13</v>
      </c>
      <c r="K79" s="11">
        <v>40073</v>
      </c>
      <c r="L79" s="5" t="s">
        <v>639</v>
      </c>
      <c r="M79" s="12" t="s">
        <v>596</v>
      </c>
      <c r="N79" s="12" t="s">
        <v>1391</v>
      </c>
      <c r="P79" s="5" t="s">
        <v>668</v>
      </c>
      <c r="Q79" s="5" t="s">
        <v>669</v>
      </c>
      <c r="R79" s="5" t="s">
        <v>1392</v>
      </c>
      <c r="S79" s="5" t="s">
        <v>1393</v>
      </c>
      <c r="U79" s="5" t="s">
        <v>1394</v>
      </c>
      <c r="V79" s="5" t="s">
        <v>1395</v>
      </c>
      <c r="W79" s="5" t="s">
        <v>1396</v>
      </c>
      <c r="X79" s="5" t="s">
        <v>980</v>
      </c>
      <c r="Y79" s="16" t="s">
        <v>1397</v>
      </c>
      <c r="Z79" s="16"/>
      <c r="AA79" s="16" t="s">
        <v>1398</v>
      </c>
      <c r="AC79" s="5" t="s">
        <v>655</v>
      </c>
      <c r="AD79" s="13">
        <v>23000</v>
      </c>
      <c r="AE79" s="84">
        <v>45068</v>
      </c>
      <c r="AF79" s="85" t="s">
        <v>1399</v>
      </c>
    </row>
    <row r="80" spans="2:46" ht="15" customHeight="1">
      <c r="B80" s="5" t="str">
        <f>IF(AND(VLOOKUP(E80,リスト!$A$1:$F$12,5,FALSE)&lt;=K80,VLOOKUP(E80,リスト!$A$1:$F$12,6,FALSE)&gt;=K80),"〇","×")</f>
        <v>〇</v>
      </c>
      <c r="C80" s="6">
        <f>VLOOKUP(D80,[2]課題曲一覧!$B$2:$I$206,8,FALSE)</f>
        <v>9.6064814814814808E-4</v>
      </c>
      <c r="D80" s="7">
        <f t="shared" si="3"/>
        <v>36</v>
      </c>
      <c r="E80" s="8" t="str">
        <f t="shared" si="4"/>
        <v>バレエシューズ小学5・6年の部</v>
      </c>
      <c r="F80" s="8" t="s">
        <v>1850</v>
      </c>
      <c r="G80" s="6" t="s">
        <v>635</v>
      </c>
      <c r="H80" s="6" t="s">
        <v>1400</v>
      </c>
      <c r="I80" s="9" t="s">
        <v>1401</v>
      </c>
      <c r="J80" s="10">
        <v>10</v>
      </c>
      <c r="K80" s="11">
        <v>41269</v>
      </c>
      <c r="L80" s="5" t="s">
        <v>639</v>
      </c>
      <c r="M80" s="12" t="s">
        <v>627</v>
      </c>
      <c r="N80" s="12" t="s">
        <v>485</v>
      </c>
      <c r="P80" s="5" t="s">
        <v>682</v>
      </c>
      <c r="Q80" s="5" t="s">
        <v>669</v>
      </c>
      <c r="R80" s="5" t="s">
        <v>1403</v>
      </c>
      <c r="S80" s="5" t="s">
        <v>1404</v>
      </c>
      <c r="U80" s="5" t="s">
        <v>1405</v>
      </c>
      <c r="V80" s="5" t="s">
        <v>1395</v>
      </c>
      <c r="W80" s="5" t="s">
        <v>1406</v>
      </c>
      <c r="X80" s="5" t="s">
        <v>1407</v>
      </c>
      <c r="Y80" s="16" t="s">
        <v>1408</v>
      </c>
      <c r="Z80" s="16"/>
      <c r="AA80" s="16" t="s">
        <v>1409</v>
      </c>
      <c r="AC80" s="5" t="s">
        <v>691</v>
      </c>
      <c r="AD80" s="13">
        <v>23000</v>
      </c>
      <c r="AE80" s="84">
        <v>45065</v>
      </c>
      <c r="AF80" s="85" t="s">
        <v>1410</v>
      </c>
    </row>
    <row r="81" spans="2:46" ht="15" customHeight="1">
      <c r="B81" s="5" t="str">
        <f>IF(AND(VLOOKUP(E81,リスト!$A$1:$F$12,5,FALSE)&lt;=K81,VLOOKUP(E81,リスト!$A$1:$F$12,6,FALSE)&gt;=K81),"〇","×")</f>
        <v>〇</v>
      </c>
      <c r="C81" s="6">
        <f>VLOOKUP(D81,[2]課題曲一覧!$B$2:$I$206,8,FALSE)</f>
        <v>8.4490740740740739E-4</v>
      </c>
      <c r="D81" s="7">
        <f t="shared" si="3"/>
        <v>8</v>
      </c>
      <c r="E81" s="8" t="str">
        <f t="shared" si="4"/>
        <v>バレエシューズ小学5・6年の部</v>
      </c>
      <c r="F81" s="8" t="str">
        <f t="shared" si="5"/>
        <v>NAOENGJkh5ehaCN</v>
      </c>
      <c r="G81" s="6" t="s">
        <v>635</v>
      </c>
      <c r="H81" s="78" t="s">
        <v>1411</v>
      </c>
      <c r="I81" s="9" t="s">
        <v>1412</v>
      </c>
      <c r="J81" s="10" t="s">
        <v>697</v>
      </c>
      <c r="K81" s="11">
        <v>40778</v>
      </c>
      <c r="L81" s="5" t="s">
        <v>639</v>
      </c>
      <c r="M81" s="12" t="s">
        <v>751</v>
      </c>
      <c r="N81" s="12" t="s">
        <v>681</v>
      </c>
      <c r="O81" s="9" t="s">
        <v>642</v>
      </c>
      <c r="P81" s="5" t="s">
        <v>46</v>
      </c>
      <c r="Q81" s="5" t="s">
        <v>643</v>
      </c>
      <c r="R81" s="5" t="s">
        <v>1413</v>
      </c>
      <c r="S81" s="5" t="s">
        <v>1414</v>
      </c>
      <c r="T81" s="5" t="s">
        <v>1415</v>
      </c>
      <c r="U81" s="5" t="s">
        <v>1416</v>
      </c>
      <c r="V81" s="5" t="s">
        <v>739</v>
      </c>
      <c r="W81" s="5" t="s">
        <v>1417</v>
      </c>
      <c r="X81" s="16" t="s">
        <v>1418</v>
      </c>
      <c r="Y81" s="16" t="s">
        <v>1419</v>
      </c>
      <c r="Z81" s="16" t="s">
        <v>642</v>
      </c>
      <c r="AA81" s="16" t="s">
        <v>1420</v>
      </c>
      <c r="AB81" s="5" t="s">
        <v>1421</v>
      </c>
      <c r="AC81" s="5" t="s">
        <v>655</v>
      </c>
      <c r="AD81" s="13">
        <v>23000</v>
      </c>
      <c r="AE81" s="11" t="s">
        <v>1422</v>
      </c>
      <c r="AF81" s="9" t="s">
        <v>673</v>
      </c>
      <c r="AG81" s="5" t="s">
        <v>642</v>
      </c>
      <c r="AI81" s="5" t="s">
        <v>642</v>
      </c>
      <c r="AJ81" s="14">
        <v>6095</v>
      </c>
      <c r="AK81" s="15">
        <v>45068.466863425929</v>
      </c>
      <c r="AL81" s="15">
        <v>45068.091863425929</v>
      </c>
      <c r="AM81" s="5" t="s">
        <v>658</v>
      </c>
      <c r="AN81" s="5" t="s">
        <v>1423</v>
      </c>
      <c r="AO81" s="5">
        <v>23000</v>
      </c>
      <c r="AP81" s="15">
        <v>45068.466886574075</v>
      </c>
      <c r="AQ81" s="15" t="s">
        <v>660</v>
      </c>
      <c r="AR81" s="5" t="s">
        <v>642</v>
      </c>
      <c r="AS81" s="5" t="s">
        <v>1424</v>
      </c>
      <c r="AT81" s="5" t="s">
        <v>1425</v>
      </c>
    </row>
    <row r="82" spans="2:46" ht="15" customHeight="1">
      <c r="B82" s="5" t="str">
        <f>IF(AND(VLOOKUP(E82,リスト!$A$1:$F$12,5,FALSE)&lt;=K82,VLOOKUP(E82,リスト!$A$1:$F$12,6,FALSE)&gt;=K82),"〇","×")</f>
        <v>〇</v>
      </c>
      <c r="C82" s="6">
        <f>VLOOKUP(D82,[2]課題曲一覧!$B$2:$I$206,8,FALSE)</f>
        <v>6.8287037037037025E-4</v>
      </c>
      <c r="D82" s="7">
        <f t="shared" si="3"/>
        <v>2</v>
      </c>
      <c r="E82" s="8" t="str">
        <f t="shared" si="4"/>
        <v>バレエシューズ小学5・6年の部</v>
      </c>
      <c r="F82" s="8" t="str">
        <f t="shared" si="5"/>
        <v>NAPZgGJkh5ehaCN</v>
      </c>
      <c r="G82" s="6" t="s">
        <v>635</v>
      </c>
      <c r="H82" s="78" t="s">
        <v>1426</v>
      </c>
      <c r="I82" s="9" t="s">
        <v>1427</v>
      </c>
      <c r="J82" s="10" t="s">
        <v>713</v>
      </c>
      <c r="K82" s="11">
        <v>41267</v>
      </c>
      <c r="L82" s="5" t="s">
        <v>639</v>
      </c>
      <c r="M82" s="12" t="s">
        <v>751</v>
      </c>
      <c r="N82" s="12" t="s">
        <v>954</v>
      </c>
      <c r="O82" s="9" t="s">
        <v>642</v>
      </c>
      <c r="P82" s="5" t="s">
        <v>46</v>
      </c>
      <c r="Q82" s="5" t="s">
        <v>643</v>
      </c>
      <c r="R82" s="5" t="s">
        <v>1428</v>
      </c>
      <c r="S82" s="5" t="s">
        <v>1429</v>
      </c>
      <c r="T82" s="5" t="s">
        <v>1430</v>
      </c>
      <c r="U82" s="5" t="s">
        <v>1431</v>
      </c>
      <c r="V82" s="5" t="s">
        <v>648</v>
      </c>
      <c r="W82" s="5" t="s">
        <v>1432</v>
      </c>
      <c r="X82" s="16" t="s">
        <v>1433</v>
      </c>
      <c r="Y82" s="16" t="s">
        <v>1434</v>
      </c>
      <c r="Z82" s="16" t="s">
        <v>642</v>
      </c>
      <c r="AA82" s="16" t="s">
        <v>1435</v>
      </c>
      <c r="AB82" s="5" t="s">
        <v>1436</v>
      </c>
      <c r="AC82" s="5" t="s">
        <v>655</v>
      </c>
      <c r="AD82" s="13">
        <v>23000</v>
      </c>
      <c r="AE82" s="11" t="s">
        <v>1437</v>
      </c>
      <c r="AF82" s="9" t="s">
        <v>727</v>
      </c>
      <c r="AG82" s="5" t="s">
        <v>642</v>
      </c>
      <c r="AI82" s="5" t="s">
        <v>642</v>
      </c>
      <c r="AJ82" s="14">
        <v>6097</v>
      </c>
      <c r="AK82" s="15">
        <v>45068.528599537036</v>
      </c>
      <c r="AL82" s="15">
        <v>45068.153599537036</v>
      </c>
      <c r="AM82" s="5" t="s">
        <v>658</v>
      </c>
      <c r="AN82" s="5" t="s">
        <v>1438</v>
      </c>
      <c r="AO82" s="5">
        <v>23000</v>
      </c>
      <c r="AP82" s="15">
        <v>45068.528622685182</v>
      </c>
      <c r="AQ82" s="15" t="s">
        <v>660</v>
      </c>
      <c r="AR82" s="5" t="s">
        <v>642</v>
      </c>
      <c r="AS82" s="5" t="s">
        <v>747</v>
      </c>
      <c r="AT82" s="5" t="s">
        <v>1439</v>
      </c>
    </row>
    <row r="83" spans="2:46" ht="15" customHeight="1">
      <c r="B83" s="5" t="str">
        <f>IF(AND(VLOOKUP(E83,リスト!$A$1:$F$12,5,FALSE)&lt;=K83,VLOOKUP(E83,リスト!$A$1:$F$12,6,FALSE)&gt;=K83),"〇","×")</f>
        <v>〇</v>
      </c>
      <c r="C83" s="6">
        <f>VLOOKUP(D83,[2]課題曲一覧!$B$2:$I$206,8,FALSE)</f>
        <v>9.4907407407407408E-4</v>
      </c>
      <c r="D83" s="7">
        <f t="shared" si="3"/>
        <v>24</v>
      </c>
      <c r="E83" s="8" t="str">
        <f t="shared" si="4"/>
        <v>中学1年の部</v>
      </c>
      <c r="F83" s="8" t="str">
        <f t="shared" si="5"/>
        <v>NATWsGJkh5ehaCN</v>
      </c>
      <c r="G83" s="6" t="s">
        <v>635</v>
      </c>
      <c r="H83" s="78" t="s">
        <v>1440</v>
      </c>
      <c r="I83" s="9" t="s">
        <v>1441</v>
      </c>
      <c r="J83" s="10" t="s">
        <v>665</v>
      </c>
      <c r="K83" s="11">
        <v>40627</v>
      </c>
      <c r="L83" s="5" t="s">
        <v>639</v>
      </c>
      <c r="M83" s="12" t="s">
        <v>895</v>
      </c>
      <c r="N83" s="12" t="s">
        <v>1442</v>
      </c>
      <c r="O83" s="9" t="s">
        <v>642</v>
      </c>
      <c r="P83" s="5" t="s">
        <v>46</v>
      </c>
      <c r="Q83" s="5" t="s">
        <v>669</v>
      </c>
      <c r="R83" s="5" t="s">
        <v>753</v>
      </c>
      <c r="S83" s="5" t="s">
        <v>754</v>
      </c>
      <c r="T83" s="5" t="s">
        <v>755</v>
      </c>
      <c r="U83" s="5" t="s">
        <v>756</v>
      </c>
      <c r="V83" s="5" t="s">
        <v>739</v>
      </c>
      <c r="W83" s="5" t="s">
        <v>757</v>
      </c>
      <c r="X83" s="5" t="s">
        <v>758</v>
      </c>
      <c r="Y83" s="16" t="s">
        <v>759</v>
      </c>
      <c r="Z83" s="16" t="s">
        <v>759</v>
      </c>
      <c r="AA83" s="16" t="s">
        <v>1443</v>
      </c>
      <c r="AB83" s="5" t="s">
        <v>1444</v>
      </c>
      <c r="AC83" s="5" t="s">
        <v>691</v>
      </c>
      <c r="AD83" s="13">
        <v>23000</v>
      </c>
      <c r="AE83" s="11" t="s">
        <v>1445</v>
      </c>
      <c r="AF83" s="9" t="s">
        <v>657</v>
      </c>
      <c r="AG83" s="5" t="s">
        <v>642</v>
      </c>
      <c r="AI83" s="5" t="s">
        <v>642</v>
      </c>
      <c r="AJ83" s="14">
        <v>6100</v>
      </c>
      <c r="AK83" s="15">
        <v>45068.703217592592</v>
      </c>
      <c r="AL83" s="15">
        <v>45068.328217592592</v>
      </c>
      <c r="AM83" s="5" t="s">
        <v>658</v>
      </c>
      <c r="AN83" s="9" t="s">
        <v>1446</v>
      </c>
      <c r="AO83" s="5">
        <v>23000</v>
      </c>
      <c r="AP83" s="15">
        <v>45068.703240740739</v>
      </c>
      <c r="AQ83" s="15" t="s">
        <v>660</v>
      </c>
      <c r="AR83" s="5" t="s">
        <v>642</v>
      </c>
      <c r="AS83" s="5" t="s">
        <v>1447</v>
      </c>
      <c r="AT83" s="5" t="s">
        <v>1448</v>
      </c>
    </row>
    <row r="84" spans="2:46" ht="15" customHeight="1">
      <c r="B84" s="5" t="str">
        <f>IF(AND(VLOOKUP(E84,リスト!$A$1:$F$12,5,FALSE)&lt;=K84,VLOOKUP(E84,リスト!$A$1:$F$12,6,FALSE)&gt;=K84),"〇","×")</f>
        <v>〇</v>
      </c>
      <c r="C84" s="6">
        <f>VLOOKUP(D84,[2]課題曲一覧!$B$2:$I$206,8,FALSE)</f>
        <v>9.8379629629629642E-4</v>
      </c>
      <c r="D84" s="7">
        <f t="shared" si="3"/>
        <v>34</v>
      </c>
      <c r="E84" s="8" t="str">
        <f t="shared" si="4"/>
        <v>バレエシューズ小学3・4年の部</v>
      </c>
      <c r="F84" s="8" t="str">
        <f t="shared" si="5"/>
        <v>NAUvdGJkh5ehaCN</v>
      </c>
      <c r="G84" s="6" t="s">
        <v>635</v>
      </c>
      <c r="H84" s="78" t="s">
        <v>1449</v>
      </c>
      <c r="I84" s="9" t="s">
        <v>1450</v>
      </c>
      <c r="J84" s="10" t="s">
        <v>713</v>
      </c>
      <c r="K84" s="11">
        <v>41443</v>
      </c>
      <c r="L84" s="5" t="s">
        <v>639</v>
      </c>
      <c r="M84" s="12" t="s">
        <v>768</v>
      </c>
      <c r="N84" s="12" t="s">
        <v>1169</v>
      </c>
      <c r="O84" s="9" t="s">
        <v>642</v>
      </c>
      <c r="P84" s="5" t="s">
        <v>682</v>
      </c>
      <c r="Q84" s="5" t="s">
        <v>643</v>
      </c>
      <c r="R84" s="5" t="s">
        <v>769</v>
      </c>
      <c r="S84" s="5" t="s">
        <v>3177</v>
      </c>
      <c r="T84" s="5" t="s">
        <v>737</v>
      </c>
      <c r="U84" s="5" t="s">
        <v>738</v>
      </c>
      <c r="V84" s="5" t="s">
        <v>739</v>
      </c>
      <c r="W84" s="5" t="s">
        <v>740</v>
      </c>
      <c r="X84" s="5" t="s">
        <v>741</v>
      </c>
      <c r="Y84" s="16" t="s">
        <v>742</v>
      </c>
      <c r="Z84" s="16" t="s">
        <v>642</v>
      </c>
      <c r="AA84" s="16" t="s">
        <v>1451</v>
      </c>
      <c r="AB84" s="5" t="s">
        <v>1452</v>
      </c>
      <c r="AC84" s="5" t="s">
        <v>655</v>
      </c>
      <c r="AD84" s="13">
        <v>23000</v>
      </c>
      <c r="AE84" s="11" t="s">
        <v>1453</v>
      </c>
      <c r="AF84" s="9" t="s">
        <v>673</v>
      </c>
      <c r="AG84" s="5" t="s">
        <v>3176</v>
      </c>
      <c r="AI84" s="5" t="s">
        <v>642</v>
      </c>
      <c r="AJ84" s="14">
        <v>6103</v>
      </c>
      <c r="AK84" s="15">
        <v>45068.764861111114</v>
      </c>
      <c r="AL84" s="15">
        <v>45068.389861111114</v>
      </c>
      <c r="AM84" s="5" t="s">
        <v>658</v>
      </c>
      <c r="AN84" s="9" t="s">
        <v>1454</v>
      </c>
      <c r="AO84" s="5">
        <v>23000</v>
      </c>
      <c r="AP84" s="15">
        <v>45068.764872685184</v>
      </c>
      <c r="AQ84" s="15" t="s">
        <v>660</v>
      </c>
      <c r="AR84" s="5" t="s">
        <v>642</v>
      </c>
      <c r="AS84" s="5" t="s">
        <v>747</v>
      </c>
      <c r="AT84" s="5" t="s">
        <v>1455</v>
      </c>
    </row>
    <row r="85" spans="2:46" ht="15" customHeight="1">
      <c r="B85" s="5" t="str">
        <f>IF(AND(VLOOKUP(E85,リスト!$A$1:$F$12,5,FALSE)&lt;=K85,VLOOKUP(E85,リスト!$A$1:$F$12,6,FALSE)&gt;=K85),"〇","×")</f>
        <v>〇</v>
      </c>
      <c r="C85" s="6">
        <f>VLOOKUP(D85,[2]課題曲一覧!$B$2:$I$206,8,FALSE)</f>
        <v>8.2175925925925917E-4</v>
      </c>
      <c r="D85" s="7">
        <f t="shared" si="3"/>
        <v>136</v>
      </c>
      <c r="E85" s="8" t="str">
        <f t="shared" si="4"/>
        <v>バレエシューズ小学3・4年の部</v>
      </c>
      <c r="F85" s="8" t="str">
        <f t="shared" si="5"/>
        <v>NAWKEGJkh5ehaCN</v>
      </c>
      <c r="G85" s="6" t="s">
        <v>635</v>
      </c>
      <c r="H85" s="78" t="s">
        <v>1456</v>
      </c>
      <c r="I85" s="9" t="s">
        <v>1457</v>
      </c>
      <c r="J85" s="10" t="s">
        <v>679</v>
      </c>
      <c r="K85" s="11">
        <v>41695</v>
      </c>
      <c r="L85" s="5" t="s">
        <v>639</v>
      </c>
      <c r="M85" s="12" t="s">
        <v>768</v>
      </c>
      <c r="N85" s="12" t="s">
        <v>833</v>
      </c>
      <c r="O85" s="9" t="s">
        <v>642</v>
      </c>
      <c r="P85" s="5" t="s">
        <v>46</v>
      </c>
      <c r="Q85" s="5" t="s">
        <v>669</v>
      </c>
      <c r="R85" s="5" t="s">
        <v>698</v>
      </c>
      <c r="S85" s="5" t="s">
        <v>699</v>
      </c>
      <c r="T85" s="5" t="s">
        <v>700</v>
      </c>
      <c r="U85" s="5" t="s">
        <v>701</v>
      </c>
      <c r="V85" s="5" t="s">
        <v>648</v>
      </c>
      <c r="W85" s="5" t="s">
        <v>702</v>
      </c>
      <c r="X85" s="16" t="s">
        <v>781</v>
      </c>
      <c r="Y85" s="16" t="s">
        <v>703</v>
      </c>
      <c r="Z85" s="16" t="s">
        <v>704</v>
      </c>
      <c r="AA85" s="16" t="s">
        <v>1458</v>
      </c>
      <c r="AB85" s="5" t="s">
        <v>1459</v>
      </c>
      <c r="AC85" s="5" t="s">
        <v>691</v>
      </c>
      <c r="AD85" s="13">
        <v>23000</v>
      </c>
      <c r="AE85" s="11" t="s">
        <v>1460</v>
      </c>
      <c r="AF85" s="9" t="s">
        <v>657</v>
      </c>
      <c r="AG85" s="5" t="s">
        <v>642</v>
      </c>
      <c r="AI85" s="5" t="s">
        <v>642</v>
      </c>
      <c r="AJ85" s="14">
        <v>6105</v>
      </c>
      <c r="AK85" s="15">
        <v>45068.827013888891</v>
      </c>
      <c r="AL85" s="15">
        <v>45068.452013888891</v>
      </c>
      <c r="AM85" s="5" t="s">
        <v>658</v>
      </c>
      <c r="AN85" s="9" t="s">
        <v>1461</v>
      </c>
      <c r="AO85" s="5">
        <v>23000</v>
      </c>
      <c r="AP85" s="15">
        <v>45068.827025462961</v>
      </c>
      <c r="AQ85" s="15" t="s">
        <v>660</v>
      </c>
      <c r="AR85" s="5" t="s">
        <v>642</v>
      </c>
      <c r="AS85" s="5" t="s">
        <v>747</v>
      </c>
      <c r="AT85" s="5" t="s">
        <v>1462</v>
      </c>
    </row>
    <row r="86" spans="2:46" ht="15" customHeight="1">
      <c r="B86" s="5" t="str">
        <f>IF(AND(VLOOKUP(E86,リスト!$A$1:$F$12,5,FALSE)&lt;=K86,VLOOKUP(E86,リスト!$A$1:$F$12,6,FALSE)&gt;=K86),"〇","×")</f>
        <v>〇</v>
      </c>
      <c r="C86" s="6">
        <f>VLOOKUP(D86,[2]課題曲一覧!$B$2:$I$206,8,FALSE)</f>
        <v>9.4907407407407408E-4</v>
      </c>
      <c r="D86" s="7">
        <f t="shared" si="3"/>
        <v>52</v>
      </c>
      <c r="E86" s="8" t="str">
        <f t="shared" si="4"/>
        <v>中学1年の部</v>
      </c>
      <c r="F86" s="8" t="str">
        <f t="shared" si="5"/>
        <v>NAZxJGJkh5ehaCN</v>
      </c>
      <c r="G86" s="6" t="s">
        <v>635</v>
      </c>
      <c r="H86" s="78" t="s">
        <v>1463</v>
      </c>
      <c r="I86" s="9" t="s">
        <v>1464</v>
      </c>
      <c r="J86" s="10" t="s">
        <v>665</v>
      </c>
      <c r="K86" s="11">
        <v>40555</v>
      </c>
      <c r="L86" s="5" t="s">
        <v>639</v>
      </c>
      <c r="M86" s="12" t="s">
        <v>895</v>
      </c>
      <c r="N86" s="12" t="s">
        <v>1032</v>
      </c>
      <c r="O86" s="9" t="s">
        <v>642</v>
      </c>
      <c r="P86" s="5" t="s">
        <v>682</v>
      </c>
      <c r="Q86" s="5" t="s">
        <v>643</v>
      </c>
      <c r="R86" s="5" t="s">
        <v>933</v>
      </c>
      <c r="S86" s="5" t="s">
        <v>934</v>
      </c>
      <c r="T86" s="5" t="s">
        <v>935</v>
      </c>
      <c r="U86" s="5" t="s">
        <v>936</v>
      </c>
      <c r="V86" s="5" t="s">
        <v>937</v>
      </c>
      <c r="W86" s="5" t="s">
        <v>1000</v>
      </c>
      <c r="X86" s="16" t="s">
        <v>1120</v>
      </c>
      <c r="Y86" s="16" t="s">
        <v>938</v>
      </c>
      <c r="Z86" s="16" t="s">
        <v>642</v>
      </c>
      <c r="AA86" s="16" t="s">
        <v>1465</v>
      </c>
      <c r="AB86" s="5" t="s">
        <v>1466</v>
      </c>
      <c r="AC86" s="5" t="s">
        <v>655</v>
      </c>
      <c r="AD86" s="13">
        <v>23000</v>
      </c>
      <c r="AE86" s="11" t="s">
        <v>1467</v>
      </c>
      <c r="AF86" s="9" t="s">
        <v>727</v>
      </c>
      <c r="AG86" s="5" t="s">
        <v>642</v>
      </c>
      <c r="AI86" s="5" t="s">
        <v>642</v>
      </c>
      <c r="AJ86" s="14">
        <v>6109</v>
      </c>
      <c r="AK86" s="15">
        <v>45068.988518518519</v>
      </c>
      <c r="AL86" s="15">
        <v>45068.613518518519</v>
      </c>
      <c r="AM86" s="5" t="s">
        <v>658</v>
      </c>
      <c r="AN86" s="5" t="s">
        <v>1468</v>
      </c>
      <c r="AO86" s="5">
        <v>23000</v>
      </c>
      <c r="AP86" s="15">
        <v>45068.988541666666</v>
      </c>
      <c r="AQ86" s="15" t="s">
        <v>660</v>
      </c>
      <c r="AR86" s="5" t="s">
        <v>642</v>
      </c>
      <c r="AS86" s="5" t="s">
        <v>747</v>
      </c>
      <c r="AT86" s="5" t="s">
        <v>1469</v>
      </c>
    </row>
    <row r="87" spans="2:46" ht="15" customHeight="1">
      <c r="B87" s="5" t="str">
        <f>IF(AND(VLOOKUP(E87,リスト!$A$1:$F$12,5,FALSE)&lt;=K87,VLOOKUP(E87,リスト!$A$1:$F$12,6,FALSE)&gt;=K87),"〇","×")</f>
        <v>〇</v>
      </c>
      <c r="C87" s="6">
        <f>VLOOKUP(D87,[2]課題曲一覧!$B$2:$I$206,8,FALSE)</f>
        <v>7.8703703703703705E-4</v>
      </c>
      <c r="D87" s="7">
        <f t="shared" si="3"/>
        <v>186</v>
      </c>
      <c r="E87" s="8" t="str">
        <f t="shared" si="4"/>
        <v>バレエシューズ小学5・6年の部</v>
      </c>
      <c r="F87" s="8" t="str">
        <f t="shared" si="5"/>
        <v>NAfIkGJkh5ehaCN</v>
      </c>
      <c r="G87" s="6" t="s">
        <v>635</v>
      </c>
      <c r="H87" s="78" t="s">
        <v>1470</v>
      </c>
      <c r="I87" s="9" t="s">
        <v>1471</v>
      </c>
      <c r="J87" s="10" t="s">
        <v>665</v>
      </c>
      <c r="K87" s="11">
        <v>40708</v>
      </c>
      <c r="L87" s="5" t="s">
        <v>639</v>
      </c>
      <c r="M87" s="12" t="s">
        <v>751</v>
      </c>
      <c r="N87" s="12" t="s">
        <v>1041</v>
      </c>
      <c r="O87" s="9" t="s">
        <v>642</v>
      </c>
      <c r="P87" s="5" t="s">
        <v>682</v>
      </c>
      <c r="Q87" s="5" t="s">
        <v>669</v>
      </c>
      <c r="R87" s="5" t="s">
        <v>933</v>
      </c>
      <c r="S87" s="5" t="s">
        <v>934</v>
      </c>
      <c r="T87" s="5" t="s">
        <v>935</v>
      </c>
      <c r="U87" s="5" t="s">
        <v>936</v>
      </c>
      <c r="V87" s="5" t="s">
        <v>937</v>
      </c>
      <c r="W87" s="5" t="s">
        <v>1000</v>
      </c>
      <c r="X87" s="16" t="s">
        <v>1120</v>
      </c>
      <c r="Y87" s="16" t="s">
        <v>938</v>
      </c>
      <c r="Z87" s="16" t="s">
        <v>642</v>
      </c>
      <c r="AA87" s="16" t="s">
        <v>1472</v>
      </c>
      <c r="AB87" s="5" t="s">
        <v>1473</v>
      </c>
      <c r="AC87" s="5" t="s">
        <v>655</v>
      </c>
      <c r="AD87" s="13">
        <v>23000</v>
      </c>
      <c r="AE87" s="11" t="s">
        <v>1474</v>
      </c>
      <c r="AF87" s="9" t="s">
        <v>657</v>
      </c>
      <c r="AG87" s="5" t="s">
        <v>642</v>
      </c>
      <c r="AI87" s="5" t="s">
        <v>642</v>
      </c>
      <c r="AJ87" s="14">
        <v>6110</v>
      </c>
      <c r="AK87" s="15">
        <v>45069.226909722223</v>
      </c>
      <c r="AL87" s="15">
        <v>45068.851909722223</v>
      </c>
      <c r="AM87" s="5" t="s">
        <v>658</v>
      </c>
      <c r="AN87" s="5" t="s">
        <v>1475</v>
      </c>
      <c r="AO87" s="5">
        <v>23000</v>
      </c>
      <c r="AP87" s="15">
        <v>45069.226921296293</v>
      </c>
      <c r="AQ87" s="15" t="s">
        <v>660</v>
      </c>
      <c r="AR87" s="5" t="s">
        <v>642</v>
      </c>
      <c r="AS87" s="5" t="s">
        <v>709</v>
      </c>
      <c r="AT87" s="5" t="s">
        <v>1476</v>
      </c>
    </row>
    <row r="88" spans="2:46" ht="15" customHeight="1">
      <c r="B88" s="5" t="str">
        <f>IF(AND(VLOOKUP(E88,リスト!$A$1:$F$12,5,FALSE)&lt;=K88,VLOOKUP(E88,リスト!$A$1:$F$12,6,FALSE)&gt;=K88),"〇","×")</f>
        <v>〇</v>
      </c>
      <c r="C88" s="6">
        <f>VLOOKUP(D88,[2]課題曲一覧!$B$2:$I$206,8,FALSE)</f>
        <v>9.8379629629629642E-4</v>
      </c>
      <c r="D88" s="7">
        <f t="shared" si="3"/>
        <v>34</v>
      </c>
      <c r="E88" s="8" t="str">
        <f t="shared" si="4"/>
        <v>バレエシューズ小学5・6年の部</v>
      </c>
      <c r="F88" s="8" t="str">
        <f t="shared" si="5"/>
        <v>NAl2iGJkh5ehaCN</v>
      </c>
      <c r="G88" s="6" t="s">
        <v>635</v>
      </c>
      <c r="H88" s="78" t="s">
        <v>1477</v>
      </c>
      <c r="I88" s="9" t="s">
        <v>1478</v>
      </c>
      <c r="J88" s="10" t="s">
        <v>697</v>
      </c>
      <c r="K88" s="11">
        <v>40778</v>
      </c>
      <c r="L88" s="5" t="s">
        <v>639</v>
      </c>
      <c r="M88" s="12" t="s">
        <v>751</v>
      </c>
      <c r="N88" s="12" t="s">
        <v>1169</v>
      </c>
      <c r="O88" s="9" t="s">
        <v>642</v>
      </c>
      <c r="P88" s="5" t="s">
        <v>682</v>
      </c>
      <c r="Q88" s="5" t="s">
        <v>643</v>
      </c>
      <c r="R88" s="5" t="s">
        <v>933</v>
      </c>
      <c r="S88" s="5" t="s">
        <v>934</v>
      </c>
      <c r="T88" s="5" t="s">
        <v>935</v>
      </c>
      <c r="U88" s="5" t="s">
        <v>936</v>
      </c>
      <c r="V88" s="5" t="s">
        <v>937</v>
      </c>
      <c r="W88" s="5" t="s">
        <v>1000</v>
      </c>
      <c r="X88" s="16" t="s">
        <v>1120</v>
      </c>
      <c r="Y88" s="16" t="s">
        <v>938</v>
      </c>
      <c r="Z88" s="16" t="s">
        <v>642</v>
      </c>
      <c r="AA88" s="16" t="s">
        <v>1479</v>
      </c>
      <c r="AB88" s="5" t="s">
        <v>1480</v>
      </c>
      <c r="AC88" s="5" t="s">
        <v>691</v>
      </c>
      <c r="AD88" s="13">
        <v>23000</v>
      </c>
      <c r="AE88" s="11" t="s">
        <v>1481</v>
      </c>
      <c r="AF88" s="9" t="s">
        <v>727</v>
      </c>
      <c r="AG88" s="5" t="s">
        <v>642</v>
      </c>
      <c r="AI88" s="5" t="s">
        <v>642</v>
      </c>
      <c r="AJ88" s="14">
        <v>6112</v>
      </c>
      <c r="AK88" s="15">
        <v>45069.481782407405</v>
      </c>
      <c r="AL88" s="15">
        <v>45069.106782407405</v>
      </c>
      <c r="AM88" s="5" t="s">
        <v>658</v>
      </c>
      <c r="AN88" s="5" t="s">
        <v>1482</v>
      </c>
      <c r="AO88" s="5">
        <v>23000</v>
      </c>
      <c r="AP88" s="15">
        <v>45069.481805555559</v>
      </c>
      <c r="AQ88" s="15" t="s">
        <v>660</v>
      </c>
      <c r="AR88" s="5" t="s">
        <v>642</v>
      </c>
      <c r="AS88" s="5" t="s">
        <v>764</v>
      </c>
      <c r="AT88" s="5" t="s">
        <v>1483</v>
      </c>
    </row>
    <row r="89" spans="2:46" ht="15" customHeight="1">
      <c r="B89" s="5" t="str">
        <f>IF(AND(VLOOKUP(E89,リスト!$A$1:$F$12,5,FALSE)&lt;=K89,VLOOKUP(E89,リスト!$A$1:$F$12,6,FALSE)&gt;=K89),"〇","×")</f>
        <v>〇</v>
      </c>
      <c r="C89" s="6">
        <f>VLOOKUP(D89,[2]課題曲一覧!$B$2:$I$206,8,FALSE)</f>
        <v>9.4907407407407408E-4</v>
      </c>
      <c r="D89" s="7">
        <f t="shared" si="3"/>
        <v>24</v>
      </c>
      <c r="E89" s="8" t="str">
        <f t="shared" si="4"/>
        <v>バレエシューズ小学3・4年の部</v>
      </c>
      <c r="F89" s="8" t="str">
        <f t="shared" si="5"/>
        <v>NAmH5GJkh5ehaCN</v>
      </c>
      <c r="G89" s="6" t="s">
        <v>635</v>
      </c>
      <c r="H89" s="78" t="s">
        <v>1484</v>
      </c>
      <c r="I89" s="9" t="s">
        <v>1485</v>
      </c>
      <c r="J89" s="10" t="s">
        <v>679</v>
      </c>
      <c r="K89" s="11">
        <v>41557</v>
      </c>
      <c r="L89" s="5" t="s">
        <v>639</v>
      </c>
      <c r="M89" s="12" t="s">
        <v>768</v>
      </c>
      <c r="N89" s="12" t="s">
        <v>1442</v>
      </c>
      <c r="O89" s="9" t="s">
        <v>642</v>
      </c>
      <c r="P89" s="5" t="s">
        <v>682</v>
      </c>
      <c r="Q89" s="5" t="s">
        <v>643</v>
      </c>
      <c r="R89" s="5" t="s">
        <v>1486</v>
      </c>
      <c r="S89" s="5" t="s">
        <v>1487</v>
      </c>
      <c r="T89" s="5" t="s">
        <v>1488</v>
      </c>
      <c r="U89" s="5" t="s">
        <v>1489</v>
      </c>
      <c r="V89" s="5" t="s">
        <v>739</v>
      </c>
      <c r="W89" s="5" t="s">
        <v>2358</v>
      </c>
      <c r="X89" s="16" t="s">
        <v>2359</v>
      </c>
      <c r="Y89" s="16" t="s">
        <v>1490</v>
      </c>
      <c r="Z89" s="16" t="s">
        <v>642</v>
      </c>
      <c r="AA89" s="16" t="s">
        <v>1491</v>
      </c>
      <c r="AB89" s="5" t="s">
        <v>1488</v>
      </c>
      <c r="AC89" s="5" t="s">
        <v>655</v>
      </c>
      <c r="AD89" s="13">
        <v>23000</v>
      </c>
      <c r="AE89" s="11" t="s">
        <v>1492</v>
      </c>
      <c r="AF89" s="9" t="s">
        <v>657</v>
      </c>
      <c r="AG89" s="5" t="s">
        <v>642</v>
      </c>
      <c r="AI89" s="5" t="s">
        <v>642</v>
      </c>
      <c r="AJ89" s="14">
        <v>6115</v>
      </c>
      <c r="AK89" s="15">
        <v>45069.536597222221</v>
      </c>
      <c r="AL89" s="15">
        <v>45069.161597222221</v>
      </c>
      <c r="AM89" s="5" t="s">
        <v>658</v>
      </c>
      <c r="AN89" s="5" t="s">
        <v>1493</v>
      </c>
      <c r="AO89" s="5">
        <v>23000</v>
      </c>
      <c r="AP89" s="15">
        <v>45069.536620370367</v>
      </c>
      <c r="AQ89" s="15" t="s">
        <v>660</v>
      </c>
      <c r="AR89" s="5" t="s">
        <v>642</v>
      </c>
      <c r="AS89" s="5" t="s">
        <v>1494</v>
      </c>
      <c r="AT89" s="5" t="s">
        <v>1495</v>
      </c>
    </row>
    <row r="90" spans="2:46" ht="15" customHeight="1">
      <c r="B90" s="5" t="str">
        <f>IF(AND(VLOOKUP(E90,リスト!$A$1:$F$12,5,FALSE)&lt;=K90,VLOOKUP(E90,リスト!$A$1:$F$12,6,FALSE)&gt;=K90),"〇","×")</f>
        <v>〇</v>
      </c>
      <c r="C90" s="6">
        <f>VLOOKUP(D90,[2]課題曲一覧!$B$2:$I$206,8,FALSE)</f>
        <v>1.5393518518518519E-3</v>
      </c>
      <c r="D90" s="7">
        <f t="shared" si="3"/>
        <v>171</v>
      </c>
      <c r="E90" s="8" t="str">
        <f t="shared" si="4"/>
        <v>バレエシューズ小学3・4年の部</v>
      </c>
      <c r="F90" s="8" t="str">
        <f t="shared" si="5"/>
        <v>NAmL6GJkh5ehaCN</v>
      </c>
      <c r="G90" s="6" t="s">
        <v>635</v>
      </c>
      <c r="H90" s="78" t="s">
        <v>1496</v>
      </c>
      <c r="I90" s="9" t="s">
        <v>1497</v>
      </c>
      <c r="J90" s="10" t="s">
        <v>679</v>
      </c>
      <c r="K90" s="11">
        <v>41571</v>
      </c>
      <c r="L90" s="5" t="s">
        <v>639</v>
      </c>
      <c r="M90" s="12" t="s">
        <v>768</v>
      </c>
      <c r="N90" s="12" t="s">
        <v>1289</v>
      </c>
      <c r="O90" s="9" t="s">
        <v>642</v>
      </c>
      <c r="P90" s="5" t="s">
        <v>668</v>
      </c>
      <c r="Q90" s="5" t="s">
        <v>669</v>
      </c>
      <c r="R90" s="5" t="s">
        <v>1486</v>
      </c>
      <c r="S90" s="5" t="s">
        <v>1487</v>
      </c>
      <c r="T90" s="5" t="s">
        <v>1488</v>
      </c>
      <c r="U90" s="5" t="s">
        <v>1489</v>
      </c>
      <c r="V90" s="5" t="s">
        <v>739</v>
      </c>
      <c r="W90" s="5" t="s">
        <v>2358</v>
      </c>
      <c r="X90" s="16" t="s">
        <v>2359</v>
      </c>
      <c r="Y90" s="16" t="s">
        <v>1490</v>
      </c>
      <c r="Z90" s="16" t="s">
        <v>642</v>
      </c>
      <c r="AA90" s="16" t="s">
        <v>1498</v>
      </c>
      <c r="AB90" s="5" t="s">
        <v>1488</v>
      </c>
      <c r="AC90" s="5" t="s">
        <v>655</v>
      </c>
      <c r="AD90" s="13">
        <v>23000</v>
      </c>
      <c r="AE90" s="11" t="s">
        <v>1492</v>
      </c>
      <c r="AF90" s="9" t="s">
        <v>657</v>
      </c>
      <c r="AG90" s="5" t="s">
        <v>642</v>
      </c>
      <c r="AI90" s="5" t="s">
        <v>642</v>
      </c>
      <c r="AJ90" s="14">
        <v>6116</v>
      </c>
      <c r="AK90" s="15">
        <v>45069.539479166669</v>
      </c>
      <c r="AL90" s="15">
        <v>45069.164479166669</v>
      </c>
      <c r="AM90" s="5" t="s">
        <v>658</v>
      </c>
      <c r="AN90" s="5" t="s">
        <v>1499</v>
      </c>
      <c r="AO90" s="5">
        <v>23000</v>
      </c>
      <c r="AP90" s="15">
        <v>45069.539502314816</v>
      </c>
      <c r="AQ90" s="15" t="s">
        <v>660</v>
      </c>
      <c r="AR90" s="5" t="s">
        <v>642</v>
      </c>
      <c r="AS90" s="5" t="s">
        <v>1494</v>
      </c>
      <c r="AT90" s="5" t="s">
        <v>1495</v>
      </c>
    </row>
    <row r="91" spans="2:46" ht="15" customHeight="1">
      <c r="B91" s="5" t="str">
        <f>IF(AND(VLOOKUP(E91,リスト!$A$1:$F$12,5,FALSE)&lt;=K91,VLOOKUP(E91,リスト!$A$1:$F$12,6,FALSE)&gt;=K91),"〇","×")</f>
        <v>〇</v>
      </c>
      <c r="C91" s="6">
        <f>VLOOKUP(D91,[2]課題曲一覧!$B$2:$I$206,8,FALSE)</f>
        <v>9.6064814814814808E-4</v>
      </c>
      <c r="D91" s="7">
        <f t="shared" si="3"/>
        <v>36</v>
      </c>
      <c r="E91" s="8" t="str">
        <f t="shared" si="4"/>
        <v>高校生の部</v>
      </c>
      <c r="F91" s="8" t="str">
        <f t="shared" si="5"/>
        <v>NAo5eGJkh5ehaCN</v>
      </c>
      <c r="G91" s="6" t="s">
        <v>635</v>
      </c>
      <c r="H91" s="78" t="s">
        <v>1500</v>
      </c>
      <c r="I91" s="9" t="s">
        <v>1501</v>
      </c>
      <c r="J91" s="10" t="s">
        <v>1151</v>
      </c>
      <c r="K91" s="11">
        <v>38763</v>
      </c>
      <c r="L91" s="5" t="s">
        <v>639</v>
      </c>
      <c r="M91" s="12" t="s">
        <v>640</v>
      </c>
      <c r="N91" s="12" t="s">
        <v>819</v>
      </c>
      <c r="O91" s="9" t="s">
        <v>642</v>
      </c>
      <c r="P91" s="5" t="s">
        <v>682</v>
      </c>
      <c r="Q91" s="5" t="s">
        <v>669</v>
      </c>
      <c r="R91" s="5" t="s">
        <v>683</v>
      </c>
      <c r="S91" s="5" t="s">
        <v>684</v>
      </c>
      <c r="T91" s="5" t="s">
        <v>685</v>
      </c>
      <c r="U91" s="5" t="s">
        <v>686</v>
      </c>
      <c r="V91" s="5" t="s">
        <v>648</v>
      </c>
      <c r="W91" s="5" t="s">
        <v>1153</v>
      </c>
      <c r="X91" s="16" t="s">
        <v>1154</v>
      </c>
      <c r="Y91" s="16" t="s">
        <v>688</v>
      </c>
      <c r="Z91" s="16" t="s">
        <v>642</v>
      </c>
      <c r="AA91" s="16" t="s">
        <v>1502</v>
      </c>
      <c r="AB91" s="5" t="s">
        <v>1503</v>
      </c>
      <c r="AC91" s="5" t="s">
        <v>691</v>
      </c>
      <c r="AD91" s="13">
        <v>23000</v>
      </c>
      <c r="AE91" s="11" t="s">
        <v>1504</v>
      </c>
      <c r="AF91" s="9" t="s">
        <v>774</v>
      </c>
      <c r="AG91" s="5" t="s">
        <v>642</v>
      </c>
      <c r="AI91" s="5" t="s">
        <v>642</v>
      </c>
      <c r="AJ91" s="14">
        <v>6118</v>
      </c>
      <c r="AK91" s="15">
        <v>45069.617372685185</v>
      </c>
      <c r="AL91" s="15">
        <v>45069.242372685185</v>
      </c>
      <c r="AM91" s="5" t="s">
        <v>658</v>
      </c>
      <c r="AN91" s="5" t="s">
        <v>1505</v>
      </c>
      <c r="AO91" s="5">
        <v>23000</v>
      </c>
      <c r="AP91" s="15">
        <v>45069.617384259262</v>
      </c>
      <c r="AQ91" s="15" t="s">
        <v>660</v>
      </c>
      <c r="AR91" s="5" t="s">
        <v>642</v>
      </c>
      <c r="AS91" s="5" t="s">
        <v>661</v>
      </c>
      <c r="AT91" s="5" t="s">
        <v>1506</v>
      </c>
    </row>
    <row r="92" spans="2:46" ht="15" customHeight="1">
      <c r="B92" s="5" t="str">
        <f>IF(AND(VLOOKUP(E92,リスト!$A$1:$F$12,5,FALSE)&lt;=K92,VLOOKUP(E92,リスト!$A$1:$F$12,6,FALSE)&gt;=K92),"〇","×")</f>
        <v>〇</v>
      </c>
      <c r="C92" s="6">
        <f>VLOOKUP(D92,[2]課題曲一覧!$B$2:$I$206,8,FALSE)</f>
        <v>9.0277777777777784E-4</v>
      </c>
      <c r="D92" s="7">
        <f t="shared" si="3"/>
        <v>76</v>
      </c>
      <c r="E92" s="8" t="str">
        <f t="shared" si="4"/>
        <v>小学4・5年の部</v>
      </c>
      <c r="F92" s="8" t="str">
        <f t="shared" si="5"/>
        <v>NAuUbGJkh5ehaCN</v>
      </c>
      <c r="G92" s="6" t="s">
        <v>635</v>
      </c>
      <c r="H92" s="78" t="s">
        <v>1507</v>
      </c>
      <c r="I92" s="9" t="s">
        <v>1508</v>
      </c>
      <c r="J92" s="10" t="s">
        <v>697</v>
      </c>
      <c r="K92" s="11">
        <v>41040</v>
      </c>
      <c r="L92" s="5" t="s">
        <v>714</v>
      </c>
      <c r="M92" s="12" t="s">
        <v>715</v>
      </c>
      <c r="N92" s="12" t="s">
        <v>1509</v>
      </c>
      <c r="O92" s="9" t="s">
        <v>642</v>
      </c>
      <c r="P92" s="5" t="s">
        <v>46</v>
      </c>
      <c r="Q92" s="5" t="s">
        <v>669</v>
      </c>
      <c r="R92" s="5" t="s">
        <v>1510</v>
      </c>
      <c r="S92" s="5" t="s">
        <v>1511</v>
      </c>
      <c r="T92" s="5" t="s">
        <v>1512</v>
      </c>
      <c r="U92" s="5" t="s">
        <v>2286</v>
      </c>
      <c r="V92" s="5" t="s">
        <v>739</v>
      </c>
      <c r="W92" s="5" t="s">
        <v>1513</v>
      </c>
      <c r="X92" s="16" t="s">
        <v>1514</v>
      </c>
      <c r="Y92" s="16" t="s">
        <v>1515</v>
      </c>
      <c r="Z92" s="16" t="s">
        <v>1515</v>
      </c>
      <c r="AA92" s="16" t="s">
        <v>1516</v>
      </c>
      <c r="AB92" s="5" t="s">
        <v>1517</v>
      </c>
      <c r="AC92" s="5" t="s">
        <v>691</v>
      </c>
      <c r="AD92" s="13">
        <v>23000</v>
      </c>
      <c r="AE92" s="11" t="s">
        <v>1518</v>
      </c>
      <c r="AF92" s="9" t="s">
        <v>673</v>
      </c>
      <c r="AG92" s="5" t="s">
        <v>642</v>
      </c>
      <c r="AI92" s="5" t="s">
        <v>642</v>
      </c>
      <c r="AJ92" s="14">
        <v>6124</v>
      </c>
      <c r="AK92" s="15">
        <v>45069.902233796296</v>
      </c>
      <c r="AL92" s="15">
        <v>45069.527233796296</v>
      </c>
      <c r="AM92" s="5" t="s">
        <v>658</v>
      </c>
      <c r="AN92" s="5" t="s">
        <v>1519</v>
      </c>
      <c r="AO92" s="5">
        <v>23000</v>
      </c>
      <c r="AP92" s="15">
        <v>45069.902245370373</v>
      </c>
      <c r="AQ92" s="15" t="s">
        <v>660</v>
      </c>
      <c r="AR92" s="5" t="s">
        <v>642</v>
      </c>
      <c r="AS92" s="5" t="s">
        <v>661</v>
      </c>
      <c r="AT92" s="5" t="s">
        <v>1520</v>
      </c>
    </row>
    <row r="93" spans="2:46" ht="15" customHeight="1">
      <c r="B93" s="5" t="str">
        <f>IF(AND(VLOOKUP(E93,リスト!$A$1:$F$12,5,FALSE)&lt;=K93,VLOOKUP(E93,リスト!$A$1:$F$12,6,FALSE)&gt;=K93),"〇","×")</f>
        <v>〇</v>
      </c>
      <c r="C93" s="6">
        <f>VLOOKUP(D93,[2]課題曲一覧!$B$2:$I$206,8,FALSE)</f>
        <v>8.2175925925925917E-4</v>
      </c>
      <c r="D93" s="7">
        <f t="shared" si="3"/>
        <v>136</v>
      </c>
      <c r="E93" s="8" t="str">
        <f t="shared" si="4"/>
        <v>バレエシューズ小学5・6年の部</v>
      </c>
      <c r="F93" s="8" t="str">
        <f t="shared" si="5"/>
        <v>NAuhtGJkh5ehaCN</v>
      </c>
      <c r="G93" s="6" t="s">
        <v>635</v>
      </c>
      <c r="H93" s="78" t="s">
        <v>1521</v>
      </c>
      <c r="I93" s="9" t="s">
        <v>1522</v>
      </c>
      <c r="J93" s="10" t="s">
        <v>713</v>
      </c>
      <c r="K93" s="11">
        <v>41184</v>
      </c>
      <c r="L93" s="5" t="s">
        <v>639</v>
      </c>
      <c r="M93" s="12" t="s">
        <v>751</v>
      </c>
      <c r="N93" s="12" t="s">
        <v>833</v>
      </c>
      <c r="O93" s="9" t="s">
        <v>642</v>
      </c>
      <c r="P93" s="5" t="s">
        <v>46</v>
      </c>
      <c r="Q93" s="5" t="s">
        <v>669</v>
      </c>
      <c r="R93" s="5" t="s">
        <v>698</v>
      </c>
      <c r="S93" s="5" t="s">
        <v>699</v>
      </c>
      <c r="T93" s="5" t="s">
        <v>700</v>
      </c>
      <c r="U93" s="5" t="s">
        <v>701</v>
      </c>
      <c r="V93" s="5" t="s">
        <v>648</v>
      </c>
      <c r="W93" s="5" t="s">
        <v>702</v>
      </c>
      <c r="X93" s="16" t="s">
        <v>781</v>
      </c>
      <c r="Y93" s="16" t="s">
        <v>703</v>
      </c>
      <c r="Z93" s="16" t="s">
        <v>704</v>
      </c>
      <c r="AA93" s="16" t="s">
        <v>1523</v>
      </c>
      <c r="AB93" s="5" t="s">
        <v>1524</v>
      </c>
      <c r="AC93" s="5" t="s">
        <v>691</v>
      </c>
      <c r="AD93" s="13">
        <v>23000</v>
      </c>
      <c r="AE93" s="11" t="s">
        <v>1525</v>
      </c>
      <c r="AF93" s="9" t="s">
        <v>727</v>
      </c>
      <c r="AG93" s="5" t="s">
        <v>642</v>
      </c>
      <c r="AI93" s="5" t="s">
        <v>642</v>
      </c>
      <c r="AJ93" s="14">
        <v>6125</v>
      </c>
      <c r="AK93" s="15">
        <v>45069.911759259259</v>
      </c>
      <c r="AL93" s="15">
        <v>45069.536759259259</v>
      </c>
      <c r="AM93" s="5" t="s">
        <v>658</v>
      </c>
      <c r="AN93" s="5" t="s">
        <v>1526</v>
      </c>
      <c r="AO93" s="5">
        <v>23000</v>
      </c>
      <c r="AP93" s="15">
        <v>45069.911770833336</v>
      </c>
      <c r="AQ93" s="15" t="s">
        <v>660</v>
      </c>
      <c r="AR93" s="5" t="s">
        <v>642</v>
      </c>
      <c r="AS93" s="5" t="s">
        <v>1527</v>
      </c>
      <c r="AT93" s="5" t="s">
        <v>1528</v>
      </c>
    </row>
    <row r="94" spans="2:46" ht="15" customHeight="1">
      <c r="B94" s="5" t="str">
        <f>IF(AND(VLOOKUP(E94,リスト!$A$1:$F$12,5,FALSE)&lt;=K94,VLOOKUP(E94,リスト!$A$1:$F$12,6,FALSE)&gt;=K94),"〇","×")</f>
        <v>〇</v>
      </c>
      <c r="C94" s="6">
        <f>VLOOKUP(D94,[2]課題曲一覧!$B$2:$I$206,8,FALSE)</f>
        <v>8.2175925925925917E-4</v>
      </c>
      <c r="D94" s="7">
        <f t="shared" si="3"/>
        <v>136</v>
      </c>
      <c r="E94" s="8" t="str">
        <f t="shared" si="4"/>
        <v>小学4・5年の部</v>
      </c>
      <c r="F94" s="8" t="str">
        <f t="shared" si="5"/>
        <v>NAuvMGJkh5ehaCN</v>
      </c>
      <c r="G94" s="6" t="s">
        <v>635</v>
      </c>
      <c r="H94" s="78" t="s">
        <v>1521</v>
      </c>
      <c r="I94" s="9" t="s">
        <v>1522</v>
      </c>
      <c r="J94" s="10" t="s">
        <v>713</v>
      </c>
      <c r="K94" s="11">
        <v>41184</v>
      </c>
      <c r="L94" s="5" t="s">
        <v>639</v>
      </c>
      <c r="M94" s="12" t="s">
        <v>715</v>
      </c>
      <c r="N94" s="12" t="s">
        <v>833</v>
      </c>
      <c r="O94" s="9" t="s">
        <v>642</v>
      </c>
      <c r="P94" s="5" t="s">
        <v>46</v>
      </c>
      <c r="Q94" s="5" t="s">
        <v>669</v>
      </c>
      <c r="R94" s="5" t="s">
        <v>698</v>
      </c>
      <c r="S94" s="5" t="s">
        <v>699</v>
      </c>
      <c r="T94" s="5" t="s">
        <v>700</v>
      </c>
      <c r="U94" s="5" t="s">
        <v>701</v>
      </c>
      <c r="V94" s="5" t="s">
        <v>648</v>
      </c>
      <c r="W94" s="5" t="s">
        <v>702</v>
      </c>
      <c r="X94" s="16" t="s">
        <v>781</v>
      </c>
      <c r="Y94" s="16" t="s">
        <v>703</v>
      </c>
      <c r="Z94" s="16" t="s">
        <v>704</v>
      </c>
      <c r="AA94" s="16" t="s">
        <v>1523</v>
      </c>
      <c r="AB94" s="5" t="s">
        <v>1524</v>
      </c>
      <c r="AC94" s="5" t="s">
        <v>691</v>
      </c>
      <c r="AD94" s="13">
        <v>23000</v>
      </c>
      <c r="AE94" s="11" t="s">
        <v>1525</v>
      </c>
      <c r="AF94" s="9" t="s">
        <v>727</v>
      </c>
      <c r="AG94" s="5" t="s">
        <v>642</v>
      </c>
      <c r="AI94" s="5" t="s">
        <v>642</v>
      </c>
      <c r="AJ94" s="14">
        <v>6126</v>
      </c>
      <c r="AK94" s="15">
        <v>45069.921412037038</v>
      </c>
      <c r="AL94" s="15">
        <v>45069.546412037038</v>
      </c>
      <c r="AM94" s="5" t="s">
        <v>658</v>
      </c>
      <c r="AN94" s="5" t="s">
        <v>1529</v>
      </c>
      <c r="AO94" s="5">
        <v>23000</v>
      </c>
      <c r="AP94" s="15">
        <v>45069.921435185184</v>
      </c>
      <c r="AQ94" s="15" t="s">
        <v>660</v>
      </c>
      <c r="AR94" s="5" t="s">
        <v>642</v>
      </c>
      <c r="AS94" s="5" t="s">
        <v>1527</v>
      </c>
      <c r="AT94" s="5" t="s">
        <v>1528</v>
      </c>
    </row>
    <row r="95" spans="2:46" ht="15" customHeight="1">
      <c r="B95" s="5" t="str">
        <f>IF(AND(VLOOKUP(E95,リスト!$A$1:$F$12,5,FALSE)&lt;=K95,VLOOKUP(E95,リスト!$A$1:$F$12,6,FALSE)&gt;=K95),"〇","×")</f>
        <v>〇</v>
      </c>
      <c r="C95" s="6">
        <f>VLOOKUP(D95,[2]課題曲一覧!$B$2:$I$206,8,FALSE)</f>
        <v>4.9768518518518521E-4</v>
      </c>
      <c r="D95" s="7">
        <f t="shared" si="3"/>
        <v>62</v>
      </c>
      <c r="E95" s="8" t="str">
        <f t="shared" si="4"/>
        <v>プレコンクール部門</v>
      </c>
      <c r="F95" s="8" t="str">
        <f t="shared" si="5"/>
        <v>NAv7TGJkh5ehaCN</v>
      </c>
      <c r="G95" s="6" t="s">
        <v>635</v>
      </c>
      <c r="H95" s="78" t="s">
        <v>1530</v>
      </c>
      <c r="I95" s="9" t="s">
        <v>1531</v>
      </c>
      <c r="J95" s="10" t="s">
        <v>1532</v>
      </c>
      <c r="K95" s="11">
        <v>42282</v>
      </c>
      <c r="L95" s="5" t="s">
        <v>639</v>
      </c>
      <c r="M95" s="12" t="s">
        <v>680</v>
      </c>
      <c r="N95" s="12" t="s">
        <v>1533</v>
      </c>
      <c r="O95" s="9" t="s">
        <v>642</v>
      </c>
      <c r="P95" s="5" t="s">
        <v>682</v>
      </c>
      <c r="Q95" s="5" t="s">
        <v>669</v>
      </c>
      <c r="R95" s="5" t="s">
        <v>683</v>
      </c>
      <c r="S95" s="5" t="s">
        <v>684</v>
      </c>
      <c r="T95" s="5" t="s">
        <v>685</v>
      </c>
      <c r="U95" s="5" t="s">
        <v>686</v>
      </c>
      <c r="V95" s="5" t="s">
        <v>648</v>
      </c>
      <c r="W95" s="5" t="s">
        <v>1153</v>
      </c>
      <c r="X95" s="16" t="s">
        <v>1154</v>
      </c>
      <c r="Y95" s="16" t="s">
        <v>688</v>
      </c>
      <c r="Z95" s="16" t="s">
        <v>642</v>
      </c>
      <c r="AA95" s="16" t="s">
        <v>1534</v>
      </c>
      <c r="AB95" s="5" t="s">
        <v>1535</v>
      </c>
      <c r="AC95" s="5" t="s">
        <v>691</v>
      </c>
      <c r="AD95" s="13">
        <v>23000</v>
      </c>
      <c r="AE95" s="11" t="s">
        <v>1536</v>
      </c>
      <c r="AF95" s="9" t="s">
        <v>673</v>
      </c>
      <c r="AG95" s="5" t="s">
        <v>642</v>
      </c>
      <c r="AI95" s="5" t="s">
        <v>642</v>
      </c>
      <c r="AJ95" s="14">
        <v>6128</v>
      </c>
      <c r="AK95" s="15">
        <v>45069.930115740739</v>
      </c>
      <c r="AL95" s="15">
        <v>45069.555115740739</v>
      </c>
      <c r="AM95" s="5" t="s">
        <v>658</v>
      </c>
      <c r="AN95" s="5" t="s">
        <v>1537</v>
      </c>
      <c r="AO95" s="5">
        <v>23000</v>
      </c>
      <c r="AP95" s="15">
        <v>45069.930127314816</v>
      </c>
      <c r="AQ95" s="15" t="s">
        <v>660</v>
      </c>
      <c r="AR95" s="5" t="s">
        <v>642</v>
      </c>
      <c r="AS95" s="5" t="s">
        <v>1538</v>
      </c>
      <c r="AT95" s="5" t="s">
        <v>1539</v>
      </c>
    </row>
    <row r="96" spans="2:46" ht="15" customHeight="1">
      <c r="B96" s="5" t="str">
        <f>IF(AND(VLOOKUP(E96,リスト!$A$1:$F$12,5,FALSE)&lt;=K96,VLOOKUP(E96,リスト!$A$1:$F$12,6,FALSE)&gt;=K96),"〇","×")</f>
        <v>〇</v>
      </c>
      <c r="C96" s="6">
        <f>VLOOKUP(D96,[2]課題曲一覧!$B$2:$I$206,8,FALSE)</f>
        <v>1.7939814814814815E-3</v>
      </c>
      <c r="D96" s="7">
        <f t="shared" si="3"/>
        <v>172</v>
      </c>
      <c r="E96" s="8" t="str">
        <f t="shared" si="4"/>
        <v>バレエシューズ小学5・6年の部</v>
      </c>
      <c r="F96" s="8" t="str">
        <f t="shared" si="5"/>
        <v>NAxNCGJkh5ehaCN</v>
      </c>
      <c r="G96" s="6" t="s">
        <v>635</v>
      </c>
      <c r="H96" s="78" t="s">
        <v>1540</v>
      </c>
      <c r="I96" s="9" t="s">
        <v>1541</v>
      </c>
      <c r="J96" s="10" t="s">
        <v>697</v>
      </c>
      <c r="K96" s="11">
        <v>40955</v>
      </c>
      <c r="L96" s="5" t="s">
        <v>639</v>
      </c>
      <c r="M96" s="12" t="s">
        <v>751</v>
      </c>
      <c r="N96" s="12" t="s">
        <v>1093</v>
      </c>
      <c r="O96" s="9" t="s">
        <v>642</v>
      </c>
      <c r="P96" s="5" t="s">
        <v>682</v>
      </c>
      <c r="Q96" s="5" t="s">
        <v>669</v>
      </c>
      <c r="R96" s="5" t="s">
        <v>933</v>
      </c>
      <c r="S96" s="5" t="s">
        <v>934</v>
      </c>
      <c r="T96" s="5" t="s">
        <v>935</v>
      </c>
      <c r="U96" s="5" t="s">
        <v>936</v>
      </c>
      <c r="V96" s="5" t="s">
        <v>937</v>
      </c>
      <c r="W96" s="5" t="s">
        <v>1000</v>
      </c>
      <c r="X96" s="16" t="s">
        <v>1120</v>
      </c>
      <c r="Y96" s="16" t="s">
        <v>938</v>
      </c>
      <c r="Z96" s="16" t="s">
        <v>642</v>
      </c>
      <c r="AA96" s="16" t="s">
        <v>1542</v>
      </c>
      <c r="AB96" s="5" t="s">
        <v>1543</v>
      </c>
      <c r="AC96" s="5" t="s">
        <v>655</v>
      </c>
      <c r="AD96" s="13">
        <v>23000</v>
      </c>
      <c r="AE96" s="11" t="s">
        <v>1544</v>
      </c>
      <c r="AF96" s="9" t="s">
        <v>657</v>
      </c>
      <c r="AG96" s="5" t="s">
        <v>642</v>
      </c>
      <c r="AI96" s="5" t="s">
        <v>642</v>
      </c>
      <c r="AJ96" s="14">
        <v>6129</v>
      </c>
      <c r="AK96" s="15">
        <v>45070.030370370368</v>
      </c>
      <c r="AL96" s="15">
        <v>45069.655370370368</v>
      </c>
      <c r="AM96" s="5" t="s">
        <v>658</v>
      </c>
      <c r="AN96" s="5" t="s">
        <v>1545</v>
      </c>
      <c r="AO96" s="5">
        <v>23000</v>
      </c>
      <c r="AP96" s="15">
        <v>45070.030393518522</v>
      </c>
      <c r="AQ96" s="15" t="s">
        <v>660</v>
      </c>
      <c r="AR96" s="5" t="s">
        <v>642</v>
      </c>
      <c r="AS96" s="5" t="s">
        <v>1546</v>
      </c>
      <c r="AT96" s="5" t="s">
        <v>1547</v>
      </c>
    </row>
    <row r="97" spans="2:46" ht="15" customHeight="1">
      <c r="B97" s="5" t="str">
        <f>IF(AND(VLOOKUP(E97,リスト!$A$1:$F$12,5,FALSE)&lt;=K97,VLOOKUP(E97,リスト!$A$1:$F$12,6,FALSE)&gt;=K97),"〇","×")</f>
        <v>〇</v>
      </c>
      <c r="C97" s="6">
        <f>VLOOKUP(D97,[2]課題曲一覧!$B$2:$I$206,8,FALSE)</f>
        <v>1.0069444444444444E-3</v>
      </c>
      <c r="D97" s="7">
        <f t="shared" si="3"/>
        <v>20</v>
      </c>
      <c r="E97" s="8" t="str">
        <f t="shared" si="4"/>
        <v>バレエシューズ小学3・4年の部</v>
      </c>
      <c r="F97" s="8" t="str">
        <f t="shared" si="5"/>
        <v>NBAz3GJkh5ehaCN</v>
      </c>
      <c r="G97" s="6" t="s">
        <v>635</v>
      </c>
      <c r="H97" s="78" t="s">
        <v>1548</v>
      </c>
      <c r="I97" s="9" t="s">
        <v>1549</v>
      </c>
      <c r="J97" s="10" t="s">
        <v>713</v>
      </c>
      <c r="K97" s="11">
        <v>41494</v>
      </c>
      <c r="L97" s="5" t="s">
        <v>639</v>
      </c>
      <c r="M97" s="12" t="s">
        <v>768</v>
      </c>
      <c r="N97" s="12" t="s">
        <v>805</v>
      </c>
      <c r="O97" s="9" t="s">
        <v>642</v>
      </c>
      <c r="P97" s="5" t="s">
        <v>668</v>
      </c>
      <c r="Q97" s="5" t="s">
        <v>643</v>
      </c>
      <c r="R97" s="5" t="s">
        <v>1550</v>
      </c>
      <c r="S97" s="5" t="s">
        <v>1551</v>
      </c>
      <c r="T97" s="5" t="s">
        <v>1552</v>
      </c>
      <c r="U97" s="5" t="s">
        <v>1553</v>
      </c>
      <c r="V97" s="5" t="s">
        <v>648</v>
      </c>
      <c r="W97" s="5" t="s">
        <v>1554</v>
      </c>
      <c r="X97" s="5" t="s">
        <v>3213</v>
      </c>
      <c r="Y97" s="16" t="s">
        <v>1555</v>
      </c>
      <c r="Z97" s="16" t="s">
        <v>1555</v>
      </c>
      <c r="AA97" s="16" t="s">
        <v>1556</v>
      </c>
      <c r="AB97" s="5" t="s">
        <v>1557</v>
      </c>
      <c r="AC97" s="5" t="s">
        <v>655</v>
      </c>
      <c r="AD97" s="13">
        <v>23000</v>
      </c>
      <c r="AE97" s="11" t="s">
        <v>1558</v>
      </c>
      <c r="AF97" s="9" t="s">
        <v>657</v>
      </c>
      <c r="AG97" s="5" t="s">
        <v>642</v>
      </c>
      <c r="AI97" s="5" t="s">
        <v>642</v>
      </c>
      <c r="AJ97" s="14">
        <v>6138</v>
      </c>
      <c r="AK97" s="15">
        <v>45070.635937500003</v>
      </c>
      <c r="AL97" s="15">
        <v>45070.260937500003</v>
      </c>
      <c r="AM97" s="5" t="s">
        <v>658</v>
      </c>
      <c r="AN97" s="5" t="s">
        <v>1559</v>
      </c>
      <c r="AO97" s="5">
        <v>23000</v>
      </c>
      <c r="AP97" s="15">
        <v>45070.635949074072</v>
      </c>
      <c r="AQ97" s="15" t="s">
        <v>660</v>
      </c>
      <c r="AR97" s="5" t="s">
        <v>642</v>
      </c>
      <c r="AS97" s="5" t="s">
        <v>1560</v>
      </c>
      <c r="AT97" s="5" t="s">
        <v>1561</v>
      </c>
    </row>
    <row r="98" spans="2:46" ht="15" customHeight="1">
      <c r="B98" s="5" t="str">
        <f>IF(AND(VLOOKUP(E98,リスト!$A$1:$F$12,5,FALSE)&lt;=K98,VLOOKUP(E98,リスト!$A$1:$F$12,6,FALSE)&gt;=K98),"〇","×")</f>
        <v>〇</v>
      </c>
      <c r="C98" s="6">
        <f>VLOOKUP(D98,[2]課題曲一覧!$B$2:$I$206,8,FALSE)</f>
        <v>1.0069444444444444E-3</v>
      </c>
      <c r="D98" s="7">
        <f t="shared" si="3"/>
        <v>20</v>
      </c>
      <c r="E98" s="8" t="str">
        <f t="shared" si="4"/>
        <v>プレコンクール部門</v>
      </c>
      <c r="F98" s="8" t="str">
        <f t="shared" si="5"/>
        <v>NBGm1GJkh5ehaCN</v>
      </c>
      <c r="G98" s="6" t="s">
        <v>635</v>
      </c>
      <c r="H98" s="78" t="s">
        <v>1562</v>
      </c>
      <c r="I98" s="9" t="s">
        <v>1563</v>
      </c>
      <c r="J98" s="10" t="s">
        <v>665</v>
      </c>
      <c r="K98" s="11">
        <v>40749</v>
      </c>
      <c r="L98" s="5" t="s">
        <v>639</v>
      </c>
      <c r="M98" s="12" t="s">
        <v>680</v>
      </c>
      <c r="N98" s="12" t="s">
        <v>805</v>
      </c>
      <c r="O98" s="9" t="s">
        <v>642</v>
      </c>
      <c r="P98" s="5" t="s">
        <v>668</v>
      </c>
      <c r="Q98" s="5" t="s">
        <v>643</v>
      </c>
      <c r="R98" s="5" t="s">
        <v>683</v>
      </c>
      <c r="S98" s="5" t="s">
        <v>684</v>
      </c>
      <c r="T98" s="5" t="s">
        <v>685</v>
      </c>
      <c r="U98" s="5" t="s">
        <v>686</v>
      </c>
      <c r="V98" s="5" t="s">
        <v>648</v>
      </c>
      <c r="W98" s="5" t="s">
        <v>1153</v>
      </c>
      <c r="X98" s="16" t="s">
        <v>1154</v>
      </c>
      <c r="Y98" s="16" t="s">
        <v>688</v>
      </c>
      <c r="Z98" s="16" t="s">
        <v>642</v>
      </c>
      <c r="AA98" s="16" t="s">
        <v>1564</v>
      </c>
      <c r="AB98" s="5" t="s">
        <v>1565</v>
      </c>
      <c r="AC98" s="5" t="s">
        <v>691</v>
      </c>
      <c r="AD98" s="13">
        <v>23000</v>
      </c>
      <c r="AE98" s="11" t="s">
        <v>1566</v>
      </c>
      <c r="AF98" s="9" t="s">
        <v>657</v>
      </c>
      <c r="AG98" s="5" t="s">
        <v>642</v>
      </c>
      <c r="AI98" s="5" t="s">
        <v>642</v>
      </c>
      <c r="AJ98" s="14">
        <v>6141</v>
      </c>
      <c r="AK98" s="15">
        <v>45070.893518518518</v>
      </c>
      <c r="AL98" s="15">
        <v>45070.518518518518</v>
      </c>
      <c r="AM98" s="5" t="s">
        <v>658</v>
      </c>
      <c r="AN98" s="5" t="s">
        <v>1567</v>
      </c>
      <c r="AO98" s="5">
        <v>23000</v>
      </c>
      <c r="AP98" s="15">
        <v>45070.893530092595</v>
      </c>
      <c r="AQ98" s="15" t="s">
        <v>660</v>
      </c>
      <c r="AR98" s="5" t="s">
        <v>642</v>
      </c>
      <c r="AS98" s="5" t="s">
        <v>747</v>
      </c>
      <c r="AT98" s="5" t="s">
        <v>1568</v>
      </c>
    </row>
    <row r="99" spans="2:46" ht="15" customHeight="1">
      <c r="B99" s="5" t="str">
        <f>IF(AND(VLOOKUP(E99,リスト!$A$1:$F$12,5,FALSE)&lt;=K99,VLOOKUP(E99,リスト!$A$1:$F$12,6,FALSE)&gt;=K99),"〇","×")</f>
        <v>〇</v>
      </c>
      <c r="C99" s="6">
        <f>VLOOKUP(D99,[2]課題曲一覧!$B$2:$I$206,8,FALSE)</f>
        <v>4.9768518518518521E-4</v>
      </c>
      <c r="D99" s="7">
        <f t="shared" si="3"/>
        <v>62</v>
      </c>
      <c r="E99" s="8" t="str">
        <f t="shared" si="4"/>
        <v>プレコンクール部門</v>
      </c>
      <c r="F99" s="8" t="str">
        <f t="shared" si="5"/>
        <v>NBGppGJkh5ehaCN</v>
      </c>
      <c r="G99" s="6" t="s">
        <v>635</v>
      </c>
      <c r="H99" s="78" t="s">
        <v>1569</v>
      </c>
      <c r="I99" s="9" t="s">
        <v>1570</v>
      </c>
      <c r="J99" s="10" t="s">
        <v>1532</v>
      </c>
      <c r="K99" s="11">
        <v>42290</v>
      </c>
      <c r="L99" s="5" t="s">
        <v>639</v>
      </c>
      <c r="M99" s="12" t="s">
        <v>680</v>
      </c>
      <c r="N99" s="12" t="s">
        <v>1533</v>
      </c>
      <c r="O99" s="9" t="s">
        <v>642</v>
      </c>
      <c r="P99" s="5" t="s">
        <v>682</v>
      </c>
      <c r="Q99" s="5" t="s">
        <v>669</v>
      </c>
      <c r="R99" s="5" t="s">
        <v>683</v>
      </c>
      <c r="S99" s="5" t="s">
        <v>684</v>
      </c>
      <c r="T99" s="5" t="s">
        <v>685</v>
      </c>
      <c r="U99" s="5" t="s">
        <v>686</v>
      </c>
      <c r="V99" s="5" t="s">
        <v>648</v>
      </c>
      <c r="W99" s="5" t="s">
        <v>1153</v>
      </c>
      <c r="X99" s="16" t="s">
        <v>1154</v>
      </c>
      <c r="Y99" s="16" t="s">
        <v>688</v>
      </c>
      <c r="Z99" s="16" t="s">
        <v>642</v>
      </c>
      <c r="AA99" s="16" t="s">
        <v>1564</v>
      </c>
      <c r="AB99" s="5" t="s">
        <v>1565</v>
      </c>
      <c r="AC99" s="5" t="s">
        <v>691</v>
      </c>
      <c r="AD99" s="13">
        <v>23000</v>
      </c>
      <c r="AE99" s="11" t="s">
        <v>1566</v>
      </c>
      <c r="AF99" s="9" t="s">
        <v>657</v>
      </c>
      <c r="AG99" s="5" t="s">
        <v>642</v>
      </c>
      <c r="AI99" s="5" t="s">
        <v>642</v>
      </c>
      <c r="AJ99" s="14">
        <v>6142</v>
      </c>
      <c r="AK99" s="15">
        <v>45070.896238425928</v>
      </c>
      <c r="AL99" s="15">
        <v>45070.521238425928</v>
      </c>
      <c r="AM99" s="5" t="s">
        <v>658</v>
      </c>
      <c r="AN99" s="5" t="s">
        <v>1571</v>
      </c>
      <c r="AO99" s="5">
        <v>23000</v>
      </c>
      <c r="AP99" s="15">
        <v>45070.896261574075</v>
      </c>
      <c r="AQ99" s="15" t="s">
        <v>660</v>
      </c>
      <c r="AR99" s="5" t="s">
        <v>642</v>
      </c>
      <c r="AS99" s="5" t="s">
        <v>747</v>
      </c>
      <c r="AT99" s="5" t="s">
        <v>1568</v>
      </c>
    </row>
    <row r="100" spans="2:46" ht="15" customHeight="1">
      <c r="B100" s="5" t="str">
        <f>IF(AND(VLOOKUP(E100,リスト!$A$1:$F$12,5,FALSE)&lt;=K100,VLOOKUP(E100,リスト!$A$1:$F$12,6,FALSE)&gt;=K100),"〇","×")</f>
        <v>〇</v>
      </c>
      <c r="C100" s="6">
        <f>VLOOKUP(D100,[2]課題曲一覧!$B$2:$I$206,8,FALSE)</f>
        <v>7.175925925925927E-4</v>
      </c>
      <c r="D100" s="7">
        <f t="shared" si="3"/>
        <v>7</v>
      </c>
      <c r="E100" s="8" t="str">
        <f t="shared" si="4"/>
        <v>プレコンクール部門</v>
      </c>
      <c r="F100" s="8" t="str">
        <f t="shared" si="5"/>
        <v>NBHM2GJkh5ehaCN</v>
      </c>
      <c r="G100" s="6" t="s">
        <v>635</v>
      </c>
      <c r="H100" s="78" t="s">
        <v>1572</v>
      </c>
      <c r="I100" s="9" t="s">
        <v>1573</v>
      </c>
      <c r="J100" s="10" t="s">
        <v>733</v>
      </c>
      <c r="K100" s="11">
        <v>41926</v>
      </c>
      <c r="L100" s="5" t="s">
        <v>639</v>
      </c>
      <c r="M100" s="12" t="s">
        <v>680</v>
      </c>
      <c r="N100" s="12" t="s">
        <v>1574</v>
      </c>
      <c r="O100" s="9" t="s">
        <v>642</v>
      </c>
      <c r="P100" s="5" t="s">
        <v>682</v>
      </c>
      <c r="Q100" s="5" t="s">
        <v>643</v>
      </c>
      <c r="R100" s="5" t="s">
        <v>1575</v>
      </c>
      <c r="S100" s="5" t="s">
        <v>1588</v>
      </c>
      <c r="T100" s="5" t="s">
        <v>1576</v>
      </c>
      <c r="U100" s="5" t="s">
        <v>1577</v>
      </c>
      <c r="V100" s="5" t="s">
        <v>648</v>
      </c>
      <c r="W100" s="5" t="s">
        <v>1578</v>
      </c>
      <c r="X100" s="16" t="s">
        <v>1579</v>
      </c>
      <c r="Y100" s="16" t="s">
        <v>1580</v>
      </c>
      <c r="Z100" s="16" t="s">
        <v>642</v>
      </c>
      <c r="AA100" s="16" t="s">
        <v>1581</v>
      </c>
      <c r="AB100" s="5" t="s">
        <v>1582</v>
      </c>
      <c r="AC100" s="5" t="s">
        <v>691</v>
      </c>
      <c r="AD100" s="13">
        <v>23000</v>
      </c>
      <c r="AE100" s="11" t="s">
        <v>1583</v>
      </c>
      <c r="AF100" s="9" t="s">
        <v>657</v>
      </c>
      <c r="AG100" s="5" t="s">
        <v>642</v>
      </c>
      <c r="AI100" s="5" t="s">
        <v>642</v>
      </c>
      <c r="AJ100" s="14">
        <v>6143</v>
      </c>
      <c r="AK100" s="15">
        <v>45070.919351851851</v>
      </c>
      <c r="AL100" s="15">
        <v>45070.544351851851</v>
      </c>
      <c r="AM100" s="5" t="s">
        <v>658</v>
      </c>
      <c r="AN100" s="5" t="s">
        <v>1584</v>
      </c>
      <c r="AO100" s="5">
        <v>23000</v>
      </c>
      <c r="AP100" s="15">
        <v>45070.919374999998</v>
      </c>
      <c r="AQ100" s="15" t="s">
        <v>660</v>
      </c>
      <c r="AR100" s="5" t="s">
        <v>642</v>
      </c>
      <c r="AS100" s="5" t="s">
        <v>764</v>
      </c>
      <c r="AT100" s="5" t="s">
        <v>1585</v>
      </c>
    </row>
    <row r="101" spans="2:46" ht="15" customHeight="1">
      <c r="B101" s="5" t="str">
        <f>IF(AND(VLOOKUP(E101,リスト!$A$1:$F$12,5,FALSE)&lt;=K101,VLOOKUP(E101,リスト!$A$1:$F$12,6,FALSE)&gt;=K101),"〇","×")</f>
        <v>〇</v>
      </c>
      <c r="C101" s="6">
        <f>VLOOKUP(D101,[2]課題曲一覧!$B$2:$I$206,8,FALSE)</f>
        <v>1.0069444444444444E-3</v>
      </c>
      <c r="D101" s="7">
        <f t="shared" si="3"/>
        <v>20</v>
      </c>
      <c r="E101" s="8" t="str">
        <f t="shared" si="4"/>
        <v>プレコンクール部門</v>
      </c>
      <c r="F101" s="8" t="str">
        <f t="shared" si="5"/>
        <v>NBHNuGJkh5ehaCN</v>
      </c>
      <c r="G101" s="6" t="s">
        <v>635</v>
      </c>
      <c r="H101" s="78" t="s">
        <v>1586</v>
      </c>
      <c r="I101" s="9" t="s">
        <v>1587</v>
      </c>
      <c r="J101" s="10" t="s">
        <v>713</v>
      </c>
      <c r="K101" s="11">
        <v>41349</v>
      </c>
      <c r="L101" s="5" t="s">
        <v>639</v>
      </c>
      <c r="M101" s="12" t="s">
        <v>680</v>
      </c>
      <c r="N101" s="12" t="s">
        <v>805</v>
      </c>
      <c r="O101" s="9" t="s">
        <v>642</v>
      </c>
      <c r="P101" s="5" t="s">
        <v>668</v>
      </c>
      <c r="Q101" s="5" t="s">
        <v>643</v>
      </c>
      <c r="R101" s="5" t="s">
        <v>1575</v>
      </c>
      <c r="S101" s="5" t="s">
        <v>1588</v>
      </c>
      <c r="T101" s="5" t="s">
        <v>1576</v>
      </c>
      <c r="U101" s="5" t="s">
        <v>1577</v>
      </c>
      <c r="V101" s="5" t="s">
        <v>648</v>
      </c>
      <c r="W101" s="5" t="s">
        <v>1578</v>
      </c>
      <c r="X101" s="16" t="s">
        <v>1579</v>
      </c>
      <c r="Y101" s="16" t="s">
        <v>1580</v>
      </c>
      <c r="Z101" s="16" t="s">
        <v>642</v>
      </c>
      <c r="AA101" s="16" t="s">
        <v>1589</v>
      </c>
      <c r="AB101" s="5" t="s">
        <v>1590</v>
      </c>
      <c r="AC101" s="5" t="s">
        <v>691</v>
      </c>
      <c r="AD101" s="13">
        <v>23000</v>
      </c>
      <c r="AE101" s="11" t="s">
        <v>1591</v>
      </c>
      <c r="AF101" s="9" t="s">
        <v>727</v>
      </c>
      <c r="AG101" s="5" t="s">
        <v>642</v>
      </c>
      <c r="AI101" s="5" t="s">
        <v>642</v>
      </c>
      <c r="AJ101" s="14">
        <v>6144</v>
      </c>
      <c r="AK101" s="15">
        <v>45070.920706018522</v>
      </c>
      <c r="AL101" s="15">
        <v>45070.545706018522</v>
      </c>
      <c r="AM101" s="5" t="s">
        <v>658</v>
      </c>
      <c r="AN101" s="5" t="s">
        <v>1592</v>
      </c>
      <c r="AO101" s="5">
        <v>23000</v>
      </c>
      <c r="AP101" s="15">
        <v>45070.920717592591</v>
      </c>
      <c r="AQ101" s="15" t="s">
        <v>660</v>
      </c>
      <c r="AR101" s="5" t="s">
        <v>642</v>
      </c>
      <c r="AS101" s="5" t="s">
        <v>747</v>
      </c>
      <c r="AT101" s="5" t="s">
        <v>1593</v>
      </c>
    </row>
    <row r="102" spans="2:46" ht="15" customHeight="1">
      <c r="B102" s="5" t="str">
        <f>IF(AND(VLOOKUP(E102,リスト!$A$1:$F$12,5,FALSE)&lt;=K102,VLOOKUP(E102,リスト!$A$1:$F$12,6,FALSE)&gt;=K102),"〇","×")</f>
        <v>〇</v>
      </c>
      <c r="C102" s="6">
        <f>VLOOKUP(D102,[2]課題曲一覧!$B$2:$I$206,8,FALSE)</f>
        <v>7.175925925925927E-4</v>
      </c>
      <c r="D102" s="7">
        <f t="shared" si="3"/>
        <v>7</v>
      </c>
      <c r="E102" s="8" t="str">
        <f t="shared" si="4"/>
        <v>プレコンクール部門</v>
      </c>
      <c r="F102" s="8" t="str">
        <f t="shared" si="5"/>
        <v>NBHgaGJkh5ehaCN</v>
      </c>
      <c r="G102" s="6" t="s">
        <v>635</v>
      </c>
      <c r="H102" s="78" t="s">
        <v>1594</v>
      </c>
      <c r="I102" s="9" t="s">
        <v>1595</v>
      </c>
      <c r="J102" s="10" t="s">
        <v>733</v>
      </c>
      <c r="K102" s="11">
        <v>42082</v>
      </c>
      <c r="L102" s="5" t="s">
        <v>639</v>
      </c>
      <c r="M102" s="12" t="s">
        <v>680</v>
      </c>
      <c r="N102" s="12" t="s">
        <v>1574</v>
      </c>
      <c r="O102" s="9" t="s">
        <v>642</v>
      </c>
      <c r="P102" s="5" t="s">
        <v>682</v>
      </c>
      <c r="Q102" s="5" t="s">
        <v>643</v>
      </c>
      <c r="R102" s="5" t="s">
        <v>1575</v>
      </c>
      <c r="S102" s="5" t="s">
        <v>1588</v>
      </c>
      <c r="T102" s="5" t="s">
        <v>1576</v>
      </c>
      <c r="U102" s="5" t="s">
        <v>1577</v>
      </c>
      <c r="V102" s="5" t="s">
        <v>648</v>
      </c>
      <c r="W102" s="5" t="s">
        <v>1578</v>
      </c>
      <c r="X102" s="16" t="s">
        <v>1579</v>
      </c>
      <c r="Y102" s="5" t="s">
        <v>1580</v>
      </c>
      <c r="Z102" s="16" t="s">
        <v>642</v>
      </c>
      <c r="AA102" s="16" t="s">
        <v>1596</v>
      </c>
      <c r="AB102" s="5" t="s">
        <v>1597</v>
      </c>
      <c r="AC102" s="5" t="s">
        <v>691</v>
      </c>
      <c r="AD102" s="13">
        <v>23000</v>
      </c>
      <c r="AE102" s="11" t="s">
        <v>1598</v>
      </c>
      <c r="AF102" s="9" t="s">
        <v>774</v>
      </c>
      <c r="AG102" s="5" t="s">
        <v>642</v>
      </c>
      <c r="AI102" s="5" t="s">
        <v>642</v>
      </c>
      <c r="AJ102" s="14">
        <v>6145</v>
      </c>
      <c r="AK102" s="15">
        <v>45070.934108796297</v>
      </c>
      <c r="AL102" s="15">
        <v>45070.559108796297</v>
      </c>
      <c r="AM102" s="5" t="s">
        <v>658</v>
      </c>
      <c r="AN102" s="5" t="s">
        <v>1599</v>
      </c>
      <c r="AO102" s="5">
        <v>23000</v>
      </c>
      <c r="AP102" s="15">
        <v>45070.934131944443</v>
      </c>
      <c r="AQ102" s="15" t="s">
        <v>660</v>
      </c>
      <c r="AR102" s="5" t="s">
        <v>642</v>
      </c>
      <c r="AS102" s="5" t="s">
        <v>1600</v>
      </c>
      <c r="AT102" s="5" t="s">
        <v>1601</v>
      </c>
    </row>
    <row r="103" spans="2:46" ht="15" customHeight="1">
      <c r="B103" s="5" t="str">
        <f>IF(AND(VLOOKUP(E103,リスト!$A$1:$F$12,5,FALSE)&lt;=K103,VLOOKUP(E103,リスト!$A$1:$F$12,6,FALSE)&gt;=K103),"〇","×")</f>
        <v>〇</v>
      </c>
      <c r="C103" s="6">
        <f>VLOOKUP(D103,[2]課題曲一覧!$B$2:$I$206,8,FALSE)</f>
        <v>6.8287037037037025E-4</v>
      </c>
      <c r="D103" s="7">
        <f t="shared" si="3"/>
        <v>2</v>
      </c>
      <c r="E103" s="8" t="str">
        <f t="shared" si="4"/>
        <v>バレエシューズ小学3・4年の部</v>
      </c>
      <c r="F103" s="8" t="str">
        <f t="shared" si="5"/>
        <v>NBHmDGJkh5ehaCN</v>
      </c>
      <c r="G103" s="6" t="s">
        <v>635</v>
      </c>
      <c r="H103" s="78" t="s">
        <v>1602</v>
      </c>
      <c r="I103" s="9" t="s">
        <v>1603</v>
      </c>
      <c r="J103" s="10" t="s">
        <v>713</v>
      </c>
      <c r="K103" s="11">
        <v>41484</v>
      </c>
      <c r="L103" s="5" t="s">
        <v>639</v>
      </c>
      <c r="M103" s="12" t="s">
        <v>768</v>
      </c>
      <c r="N103" s="12" t="s">
        <v>954</v>
      </c>
      <c r="O103" s="9" t="s">
        <v>642</v>
      </c>
      <c r="P103" s="5" t="s">
        <v>46</v>
      </c>
      <c r="Q103" s="5" t="s">
        <v>643</v>
      </c>
      <c r="R103" s="5" t="s">
        <v>769</v>
      </c>
      <c r="S103" s="5" t="s">
        <v>736</v>
      </c>
      <c r="T103" s="5" t="s">
        <v>737</v>
      </c>
      <c r="U103" s="5" t="s">
        <v>738</v>
      </c>
      <c r="V103" s="5" t="s">
        <v>739</v>
      </c>
      <c r="W103" s="5" t="s">
        <v>740</v>
      </c>
      <c r="X103" s="5" t="s">
        <v>741</v>
      </c>
      <c r="Y103" s="16" t="s">
        <v>742</v>
      </c>
      <c r="Z103" s="16" t="s">
        <v>642</v>
      </c>
      <c r="AA103" s="16" t="s">
        <v>1604</v>
      </c>
      <c r="AB103" s="5" t="s">
        <v>1605</v>
      </c>
      <c r="AC103" s="5" t="s">
        <v>655</v>
      </c>
      <c r="AD103" s="13">
        <v>23000</v>
      </c>
      <c r="AE103" s="11" t="s">
        <v>1606</v>
      </c>
      <c r="AF103" s="9" t="s">
        <v>774</v>
      </c>
      <c r="AG103" s="5" t="s">
        <v>642</v>
      </c>
      <c r="AI103" s="5" t="s">
        <v>642</v>
      </c>
      <c r="AJ103" s="14">
        <v>6146</v>
      </c>
      <c r="AK103" s="15">
        <v>45070.938148148147</v>
      </c>
      <c r="AL103" s="15">
        <v>45070.563148148147</v>
      </c>
      <c r="AM103" s="5" t="s">
        <v>658</v>
      </c>
      <c r="AN103" s="5" t="s">
        <v>1607</v>
      </c>
      <c r="AO103" s="5">
        <v>23000</v>
      </c>
      <c r="AP103" s="15">
        <v>45070.938171296293</v>
      </c>
      <c r="AQ103" s="15" t="s">
        <v>660</v>
      </c>
      <c r="AR103" s="5" t="s">
        <v>642</v>
      </c>
      <c r="AS103" s="5" t="s">
        <v>1608</v>
      </c>
      <c r="AT103" s="5" t="s">
        <v>1609</v>
      </c>
    </row>
    <row r="104" spans="2:46" ht="15" customHeight="1">
      <c r="B104" s="5" t="str">
        <f>IF(AND(VLOOKUP(E104,リスト!$A$1:$F$12,5,FALSE)&lt;=K104,VLOOKUP(E104,リスト!$A$1:$F$12,6,FALSE)&gt;=K104),"〇","×")</f>
        <v>〇</v>
      </c>
      <c r="C104" s="6">
        <f>VLOOKUP(D104,[2]課題曲一覧!$B$2:$I$206,8,FALSE)</f>
        <v>1.0069444444444444E-3</v>
      </c>
      <c r="D104" s="7">
        <f t="shared" si="3"/>
        <v>20</v>
      </c>
      <c r="E104" s="8" t="str">
        <f t="shared" si="4"/>
        <v>プレコンクール部門</v>
      </c>
      <c r="F104" s="8" t="str">
        <f t="shared" si="5"/>
        <v>NBPJiGJkh5ehaCN</v>
      </c>
      <c r="G104" s="6" t="s">
        <v>635</v>
      </c>
      <c r="H104" s="78" t="s">
        <v>1610</v>
      </c>
      <c r="I104" s="9" t="s">
        <v>1611</v>
      </c>
      <c r="J104" s="10" t="s">
        <v>679</v>
      </c>
      <c r="K104" s="11">
        <v>41614</v>
      </c>
      <c r="L104" s="5" t="s">
        <v>639</v>
      </c>
      <c r="M104" s="12" t="s">
        <v>680</v>
      </c>
      <c r="N104" s="12" t="s">
        <v>805</v>
      </c>
      <c r="O104" s="9" t="s">
        <v>642</v>
      </c>
      <c r="P104" s="5" t="s">
        <v>668</v>
      </c>
      <c r="Q104" s="5" t="s">
        <v>643</v>
      </c>
      <c r="R104" s="5" t="s">
        <v>1575</v>
      </c>
      <c r="S104" s="5" t="s">
        <v>1588</v>
      </c>
      <c r="T104" s="5" t="s">
        <v>1576</v>
      </c>
      <c r="U104" s="5" t="s">
        <v>2287</v>
      </c>
      <c r="V104" s="5" t="s">
        <v>648</v>
      </c>
      <c r="W104" s="5" t="s">
        <v>1578</v>
      </c>
      <c r="X104" s="16" t="s">
        <v>1579</v>
      </c>
      <c r="Y104" s="16" t="s">
        <v>1580</v>
      </c>
      <c r="Z104" s="16" t="s">
        <v>642</v>
      </c>
      <c r="AA104" s="16" t="s">
        <v>1612</v>
      </c>
      <c r="AB104" s="5" t="s">
        <v>1613</v>
      </c>
      <c r="AC104" s="5" t="s">
        <v>691</v>
      </c>
      <c r="AD104" s="13">
        <v>23000</v>
      </c>
      <c r="AE104" s="11" t="s">
        <v>1614</v>
      </c>
      <c r="AF104" s="9" t="s">
        <v>657</v>
      </c>
      <c r="AG104" s="5" t="s">
        <v>642</v>
      </c>
      <c r="AI104" s="5" t="s">
        <v>642</v>
      </c>
      <c r="AJ104" s="14">
        <v>6152</v>
      </c>
      <c r="AK104" s="15">
        <v>45071.273622685185</v>
      </c>
      <c r="AL104" s="15">
        <v>45070.898622685185</v>
      </c>
      <c r="AM104" s="5" t="s">
        <v>658</v>
      </c>
      <c r="AN104" s="5" t="s">
        <v>1615</v>
      </c>
      <c r="AO104" s="5">
        <v>23000</v>
      </c>
      <c r="AP104" s="15">
        <v>45071.273645833331</v>
      </c>
      <c r="AQ104" s="15" t="s">
        <v>660</v>
      </c>
      <c r="AR104" s="5" t="s">
        <v>642</v>
      </c>
      <c r="AS104" s="5" t="s">
        <v>764</v>
      </c>
      <c r="AT104" s="5" t="s">
        <v>1616</v>
      </c>
    </row>
    <row r="105" spans="2:46" ht="15" customHeight="1">
      <c r="B105" s="5" t="str">
        <f>IF(AND(VLOOKUP(E105,リスト!$A$1:$F$12,5,FALSE)&lt;=K105,VLOOKUP(E105,リスト!$A$1:$F$12,6,FALSE)&gt;=K105),"〇","×")</f>
        <v>〇</v>
      </c>
      <c r="C105" s="6">
        <f>VLOOKUP(D105,[2]課題曲一覧!$B$2:$I$206,8,FALSE)</f>
        <v>6.3657407407407402E-4</v>
      </c>
      <c r="D105" s="7">
        <f t="shared" si="3"/>
        <v>156</v>
      </c>
      <c r="E105" s="8" t="str">
        <f t="shared" si="4"/>
        <v>プレコンクール部門</v>
      </c>
      <c r="F105" s="8" t="str">
        <f t="shared" si="5"/>
        <v>NBQXHGJkh5ehaCN</v>
      </c>
      <c r="G105" s="6" t="s">
        <v>635</v>
      </c>
      <c r="H105" s="78" t="s">
        <v>1617</v>
      </c>
      <c r="I105" s="9" t="s">
        <v>1618</v>
      </c>
      <c r="J105" s="10" t="s">
        <v>713</v>
      </c>
      <c r="K105" s="11">
        <v>41370</v>
      </c>
      <c r="L105" s="5" t="s">
        <v>714</v>
      </c>
      <c r="M105" s="12" t="s">
        <v>680</v>
      </c>
      <c r="N105" s="12" t="s">
        <v>1619</v>
      </c>
      <c r="O105" s="9" t="s">
        <v>642</v>
      </c>
      <c r="P105" s="5" t="s">
        <v>682</v>
      </c>
      <c r="Q105" s="5" t="s">
        <v>643</v>
      </c>
      <c r="R105" s="5" t="s">
        <v>683</v>
      </c>
      <c r="S105" s="5" t="s">
        <v>684</v>
      </c>
      <c r="T105" s="5" t="s">
        <v>685</v>
      </c>
      <c r="U105" s="5" t="s">
        <v>686</v>
      </c>
      <c r="V105" s="5" t="s">
        <v>648</v>
      </c>
      <c r="W105" s="5" t="s">
        <v>1153</v>
      </c>
      <c r="X105" s="16" t="s">
        <v>1154</v>
      </c>
      <c r="Y105" s="16" t="s">
        <v>1620</v>
      </c>
      <c r="Z105" s="16" t="s">
        <v>642</v>
      </c>
      <c r="AA105" s="16" t="s">
        <v>1621</v>
      </c>
      <c r="AB105" s="5" t="s">
        <v>1622</v>
      </c>
      <c r="AC105" s="5" t="s">
        <v>691</v>
      </c>
      <c r="AD105" s="13">
        <v>23000</v>
      </c>
      <c r="AE105" s="11" t="s">
        <v>1623</v>
      </c>
      <c r="AF105" s="9" t="s">
        <v>774</v>
      </c>
      <c r="AG105" s="5" t="s">
        <v>642</v>
      </c>
      <c r="AI105" s="5" t="s">
        <v>642</v>
      </c>
      <c r="AJ105" s="14">
        <v>6153</v>
      </c>
      <c r="AK105" s="15">
        <v>45071.328425925924</v>
      </c>
      <c r="AL105" s="15">
        <v>45070.953425925924</v>
      </c>
      <c r="AM105" s="5" t="s">
        <v>658</v>
      </c>
      <c r="AN105" s="5" t="s">
        <v>1624</v>
      </c>
      <c r="AO105" s="5">
        <v>23000</v>
      </c>
      <c r="AP105" s="15">
        <v>45071.328449074077</v>
      </c>
      <c r="AQ105" s="15" t="s">
        <v>660</v>
      </c>
      <c r="AR105" s="5" t="s">
        <v>642</v>
      </c>
      <c r="AS105" s="5" t="s">
        <v>1625</v>
      </c>
      <c r="AT105" s="5" t="s">
        <v>1626</v>
      </c>
    </row>
    <row r="106" spans="2:46" ht="15" customHeight="1">
      <c r="B106" s="5" t="str">
        <f>IF(AND(VLOOKUP(E106,リスト!$A$1:$F$12,5,FALSE)&lt;=K106,VLOOKUP(E106,リスト!$A$1:$F$12,6,FALSE)&gt;=K106),"〇","×")</f>
        <v>〇</v>
      </c>
      <c r="C106" s="6">
        <f>VLOOKUP(D106,[2]課題曲一覧!$B$2:$I$206,8,FALSE)</f>
        <v>7.175925925925927E-4</v>
      </c>
      <c r="D106" s="7">
        <f t="shared" si="3"/>
        <v>7</v>
      </c>
      <c r="E106" s="8" t="str">
        <f t="shared" si="4"/>
        <v>プレコンクール部門</v>
      </c>
      <c r="F106" s="8" t="str">
        <f t="shared" si="5"/>
        <v>NBR0lGJkh5ehaCN</v>
      </c>
      <c r="G106" s="6" t="s">
        <v>635</v>
      </c>
      <c r="H106" s="78" t="s">
        <v>1627</v>
      </c>
      <c r="I106" s="9" t="s">
        <v>1628</v>
      </c>
      <c r="J106" s="10" t="s">
        <v>679</v>
      </c>
      <c r="K106" s="11">
        <v>41757</v>
      </c>
      <c r="L106" s="5" t="s">
        <v>639</v>
      </c>
      <c r="M106" s="12" t="s">
        <v>680</v>
      </c>
      <c r="N106" s="12" t="s">
        <v>1574</v>
      </c>
      <c r="O106" s="9" t="s">
        <v>642</v>
      </c>
      <c r="P106" s="5" t="s">
        <v>682</v>
      </c>
      <c r="Q106" s="5" t="s">
        <v>643</v>
      </c>
      <c r="R106" s="5" t="s">
        <v>1575</v>
      </c>
      <c r="S106" s="5" t="s">
        <v>1588</v>
      </c>
      <c r="T106" s="5" t="s">
        <v>1576</v>
      </c>
      <c r="U106" s="5" t="s">
        <v>1577</v>
      </c>
      <c r="V106" s="5" t="s">
        <v>648</v>
      </c>
      <c r="W106" s="5" t="s">
        <v>1578</v>
      </c>
      <c r="X106" s="16" t="s">
        <v>1579</v>
      </c>
      <c r="Y106" s="16" t="s">
        <v>1580</v>
      </c>
      <c r="Z106" s="16" t="s">
        <v>642</v>
      </c>
      <c r="AA106" s="16" t="s">
        <v>1629</v>
      </c>
      <c r="AB106" s="5" t="s">
        <v>1630</v>
      </c>
      <c r="AC106" s="5" t="s">
        <v>691</v>
      </c>
      <c r="AD106" s="13">
        <v>23000</v>
      </c>
      <c r="AE106" s="11" t="s">
        <v>1631</v>
      </c>
      <c r="AF106" s="9" t="s">
        <v>727</v>
      </c>
      <c r="AG106" s="5" t="s">
        <v>642</v>
      </c>
      <c r="AI106" s="5" t="s">
        <v>642</v>
      </c>
      <c r="AJ106" s="14">
        <v>6154</v>
      </c>
      <c r="AK106" s="15">
        <v>45071.350416666668</v>
      </c>
      <c r="AL106" s="15">
        <v>45070.975416666668</v>
      </c>
      <c r="AM106" s="5" t="s">
        <v>658</v>
      </c>
      <c r="AN106" s="5" t="s">
        <v>1632</v>
      </c>
      <c r="AO106" s="5">
        <v>23000</v>
      </c>
      <c r="AP106" s="15">
        <v>45071.350439814814</v>
      </c>
      <c r="AQ106" s="15" t="s">
        <v>660</v>
      </c>
      <c r="AR106" s="5" t="s">
        <v>642</v>
      </c>
      <c r="AS106" s="5" t="s">
        <v>747</v>
      </c>
      <c r="AT106" s="5" t="s">
        <v>1633</v>
      </c>
    </row>
    <row r="107" spans="2:46" ht="15" customHeight="1">
      <c r="B107" s="5" t="str">
        <f>IF(AND(VLOOKUP(E107,リスト!$A$1:$F$12,5,FALSE)&lt;=K107,VLOOKUP(E107,リスト!$A$1:$F$12,6,FALSE)&gt;=K107),"〇","×")</f>
        <v>〇</v>
      </c>
      <c r="C107" s="6">
        <f>VLOOKUP(D107,[2]課題曲一覧!$B$2:$I$206,8,FALSE)</f>
        <v>1.4583333333333334E-3</v>
      </c>
      <c r="D107" s="7">
        <f t="shared" si="3"/>
        <v>43</v>
      </c>
      <c r="E107" s="8" t="str">
        <f t="shared" si="4"/>
        <v>中学3年の部</v>
      </c>
      <c r="F107" s="8" t="s">
        <v>1850</v>
      </c>
      <c r="G107" s="6" t="s">
        <v>635</v>
      </c>
      <c r="H107" s="79" t="s">
        <v>1634</v>
      </c>
      <c r="I107" s="9" t="s">
        <v>1635</v>
      </c>
      <c r="J107" s="10" t="s">
        <v>638</v>
      </c>
      <c r="K107" s="11">
        <v>39605</v>
      </c>
      <c r="L107" s="5" t="s">
        <v>639</v>
      </c>
      <c r="M107" s="12" t="s">
        <v>923</v>
      </c>
      <c r="N107" s="12" t="s">
        <v>1152</v>
      </c>
      <c r="O107" s="9" t="s">
        <v>642</v>
      </c>
      <c r="P107" s="5" t="s">
        <v>668</v>
      </c>
      <c r="Q107" s="5" t="s">
        <v>669</v>
      </c>
      <c r="R107" s="5" t="s">
        <v>683</v>
      </c>
      <c r="S107" s="5" t="s">
        <v>684</v>
      </c>
      <c r="T107" s="5" t="s">
        <v>1636</v>
      </c>
      <c r="U107" s="5" t="s">
        <v>686</v>
      </c>
      <c r="V107" s="5" t="s">
        <v>648</v>
      </c>
      <c r="W107" s="5" t="s">
        <v>1153</v>
      </c>
      <c r="X107" s="16" t="s">
        <v>1154</v>
      </c>
      <c r="Y107" s="16" t="s">
        <v>688</v>
      </c>
      <c r="Z107" s="16" t="s">
        <v>642</v>
      </c>
      <c r="AA107" s="16" t="s">
        <v>1637</v>
      </c>
      <c r="AB107" s="5" t="s">
        <v>1638</v>
      </c>
      <c r="AC107" s="5" t="s">
        <v>691</v>
      </c>
      <c r="AD107" s="13">
        <v>23000</v>
      </c>
      <c r="AE107" s="84">
        <v>45070</v>
      </c>
      <c r="AF107" s="85" t="s">
        <v>1634</v>
      </c>
      <c r="AG107" s="5" t="s">
        <v>642</v>
      </c>
      <c r="AH107" s="13" t="s">
        <v>642</v>
      </c>
      <c r="AI107" s="5" t="s">
        <v>642</v>
      </c>
      <c r="AJ107" s="14">
        <v>6132</v>
      </c>
      <c r="AK107" s="15">
        <v>45070.553252314814</v>
      </c>
      <c r="AL107" s="15">
        <v>45070.178252314814</v>
      </c>
      <c r="AM107" s="5" t="s">
        <v>873</v>
      </c>
      <c r="AN107" s="5" t="s">
        <v>642</v>
      </c>
      <c r="AO107" s="5" t="s">
        <v>642</v>
      </c>
      <c r="AP107" s="15" t="s">
        <v>642</v>
      </c>
      <c r="AQ107" s="15" t="s">
        <v>642</v>
      </c>
      <c r="AR107" s="5" t="s">
        <v>642</v>
      </c>
      <c r="AS107" s="5" t="s">
        <v>661</v>
      </c>
      <c r="AT107" s="5" t="s">
        <v>1639</v>
      </c>
    </row>
    <row r="108" spans="2:46" ht="15" customHeight="1">
      <c r="B108" s="5" t="str">
        <f>IF(AND(VLOOKUP(E108,リスト!$A$1:$F$12,5,FALSE)&lt;=K108,VLOOKUP(E108,リスト!$A$1:$F$12,6,FALSE)&gt;=K108),"〇","×")</f>
        <v>〇</v>
      </c>
      <c r="C108" s="6">
        <f>VLOOKUP(D108,[2]課題曲一覧!$B$2:$I$206,8,FALSE)</f>
        <v>1.0185185185185186E-3</v>
      </c>
      <c r="D108" s="7">
        <f t="shared" si="3"/>
        <v>16</v>
      </c>
      <c r="E108" s="8" t="str">
        <f t="shared" si="4"/>
        <v>小学6年の部</v>
      </c>
      <c r="F108" s="8" t="s">
        <v>1850</v>
      </c>
      <c r="G108" s="6" t="s">
        <v>635</v>
      </c>
      <c r="H108" s="79" t="s">
        <v>1640</v>
      </c>
      <c r="I108" s="9" t="s">
        <v>1641</v>
      </c>
      <c r="J108" s="10" t="s">
        <v>665</v>
      </c>
      <c r="K108" s="11">
        <v>40643</v>
      </c>
      <c r="L108" s="5" t="s">
        <v>639</v>
      </c>
      <c r="M108" s="12" t="s">
        <v>666</v>
      </c>
      <c r="N108" s="12" t="s">
        <v>890</v>
      </c>
      <c r="O108" s="9" t="s">
        <v>642</v>
      </c>
      <c r="P108" s="5" t="s">
        <v>668</v>
      </c>
      <c r="Q108" s="5" t="s">
        <v>669</v>
      </c>
      <c r="R108" s="5" t="s">
        <v>1642</v>
      </c>
      <c r="S108" s="5" t="s">
        <v>1643</v>
      </c>
      <c r="T108" s="5" t="s">
        <v>1644</v>
      </c>
      <c r="U108" s="5" t="s">
        <v>1645</v>
      </c>
      <c r="V108" s="5" t="s">
        <v>648</v>
      </c>
      <c r="W108" s="5" t="s">
        <v>1646</v>
      </c>
      <c r="X108" s="5" t="s">
        <v>1647</v>
      </c>
      <c r="Y108" s="16" t="s">
        <v>1648</v>
      </c>
      <c r="Z108" s="16" t="s">
        <v>1649</v>
      </c>
      <c r="AA108" s="16" t="s">
        <v>1650</v>
      </c>
      <c r="AB108" s="5" t="s">
        <v>1651</v>
      </c>
      <c r="AC108" s="5" t="s">
        <v>691</v>
      </c>
      <c r="AD108" s="13">
        <v>23000</v>
      </c>
      <c r="AE108" s="84">
        <v>45069</v>
      </c>
      <c r="AF108" s="85" t="s">
        <v>1642</v>
      </c>
      <c r="AG108" s="5" t="s">
        <v>642</v>
      </c>
      <c r="AH108" s="13" t="s">
        <v>642</v>
      </c>
      <c r="AI108" s="5" t="s">
        <v>642</v>
      </c>
      <c r="AJ108" s="14">
        <v>6134</v>
      </c>
      <c r="AK108" s="15">
        <v>45070.556180555555</v>
      </c>
      <c r="AL108" s="15">
        <v>45070.181180555555</v>
      </c>
      <c r="AM108" s="5" t="s">
        <v>873</v>
      </c>
      <c r="AN108" s="5" t="s">
        <v>642</v>
      </c>
      <c r="AO108" s="5" t="s">
        <v>642</v>
      </c>
      <c r="AP108" s="15" t="s">
        <v>642</v>
      </c>
      <c r="AQ108" s="15" t="s">
        <v>642</v>
      </c>
      <c r="AR108" s="5" t="s">
        <v>642</v>
      </c>
      <c r="AS108" s="5" t="s">
        <v>815</v>
      </c>
      <c r="AT108" s="5" t="s">
        <v>1652</v>
      </c>
    </row>
    <row r="109" spans="2:46" ht="15" customHeight="1">
      <c r="B109" s="5" t="str">
        <f>IF(AND(VLOOKUP(E109,リスト!$A$1:$F$12,5,FALSE)&lt;=K109,VLOOKUP(E109,リスト!$A$1:$F$12,6,FALSE)&gt;=K109),"〇","×")</f>
        <v>〇</v>
      </c>
      <c r="C109" s="6">
        <f>VLOOKUP(D109,[2]課題曲一覧!$B$2:$I$206,8,FALSE)</f>
        <v>8.4490740740740739E-4</v>
      </c>
      <c r="D109" s="7">
        <f t="shared" si="3"/>
        <v>8</v>
      </c>
      <c r="E109" s="8" t="str">
        <f t="shared" si="4"/>
        <v>プレコンクール部門</v>
      </c>
      <c r="F109" s="8" t="s">
        <v>1850</v>
      </c>
      <c r="G109" s="6" t="s">
        <v>635</v>
      </c>
      <c r="H109" s="79" t="s">
        <v>1653</v>
      </c>
      <c r="I109" s="9" t="s">
        <v>1654</v>
      </c>
      <c r="J109" s="10" t="s">
        <v>713</v>
      </c>
      <c r="K109" s="11">
        <v>41445</v>
      </c>
      <c r="L109" s="5" t="s">
        <v>639</v>
      </c>
      <c r="M109" s="12" t="s">
        <v>680</v>
      </c>
      <c r="N109" s="12" t="s">
        <v>681</v>
      </c>
      <c r="O109" s="9" t="s">
        <v>642</v>
      </c>
      <c r="P109" s="5" t="s">
        <v>682</v>
      </c>
      <c r="Q109" s="5" t="s">
        <v>643</v>
      </c>
      <c r="R109" s="5" t="s">
        <v>1642</v>
      </c>
      <c r="S109" s="5" t="s">
        <v>1643</v>
      </c>
      <c r="T109" s="5" t="s">
        <v>1644</v>
      </c>
      <c r="U109" s="5" t="s">
        <v>1645</v>
      </c>
      <c r="V109" s="5" t="s">
        <v>648</v>
      </c>
      <c r="W109" s="5" t="s">
        <v>1646</v>
      </c>
      <c r="X109" s="5" t="s">
        <v>1647</v>
      </c>
      <c r="Y109" s="16" t="s">
        <v>1648</v>
      </c>
      <c r="Z109" s="16" t="s">
        <v>1649</v>
      </c>
      <c r="AA109" s="16" t="s">
        <v>1655</v>
      </c>
      <c r="AB109" s="5" t="s">
        <v>1656</v>
      </c>
      <c r="AC109" s="5" t="s">
        <v>691</v>
      </c>
      <c r="AD109" s="13">
        <v>23000</v>
      </c>
      <c r="AE109" s="84">
        <v>45069</v>
      </c>
      <c r="AF109" s="85" t="s">
        <v>1642</v>
      </c>
      <c r="AG109" s="5" t="s">
        <v>642</v>
      </c>
      <c r="AH109" s="13" t="s">
        <v>642</v>
      </c>
      <c r="AI109" s="5" t="s">
        <v>642</v>
      </c>
      <c r="AJ109" s="14">
        <v>6135</v>
      </c>
      <c r="AK109" s="15">
        <v>45070.567349537036</v>
      </c>
      <c r="AL109" s="15">
        <v>45070.192349537036</v>
      </c>
      <c r="AM109" s="5" t="s">
        <v>873</v>
      </c>
      <c r="AN109" s="5" t="s">
        <v>642</v>
      </c>
      <c r="AO109" s="5" t="s">
        <v>642</v>
      </c>
      <c r="AP109" s="15" t="s">
        <v>642</v>
      </c>
      <c r="AQ109" s="15" t="s">
        <v>642</v>
      </c>
      <c r="AR109" s="5" t="s">
        <v>642</v>
      </c>
      <c r="AS109" s="5" t="s">
        <v>815</v>
      </c>
      <c r="AT109" s="5" t="s">
        <v>1652</v>
      </c>
    </row>
    <row r="110" spans="2:46" ht="15" customHeight="1">
      <c r="B110" s="5" t="str">
        <f>IF(AND(VLOOKUP(E110,リスト!$A$1:$F$12,5,FALSE)&lt;=K110,VLOOKUP(E110,リスト!$A$1:$F$12,6,FALSE)&gt;=K110),"〇","×")</f>
        <v>〇</v>
      </c>
      <c r="C110" s="6">
        <f>VLOOKUP(D110,[2]課題曲一覧!$B$2:$I$206,8,FALSE)</f>
        <v>8.4490740740740739E-4</v>
      </c>
      <c r="D110" s="7">
        <f t="shared" si="3"/>
        <v>8</v>
      </c>
      <c r="E110" s="8" t="str">
        <f t="shared" si="4"/>
        <v>プレコンクール部門</v>
      </c>
      <c r="F110" s="8" t="s">
        <v>1850</v>
      </c>
      <c r="G110" s="6" t="s">
        <v>635</v>
      </c>
      <c r="H110" s="79" t="s">
        <v>1657</v>
      </c>
      <c r="I110" s="9" t="s">
        <v>1658</v>
      </c>
      <c r="J110" s="10" t="s">
        <v>713</v>
      </c>
      <c r="K110" s="11">
        <v>41496</v>
      </c>
      <c r="L110" s="5" t="s">
        <v>639</v>
      </c>
      <c r="M110" s="12" t="s">
        <v>680</v>
      </c>
      <c r="N110" s="12" t="s">
        <v>681</v>
      </c>
      <c r="O110" s="9" t="s">
        <v>642</v>
      </c>
      <c r="P110" s="5" t="s">
        <v>682</v>
      </c>
      <c r="Q110" s="5" t="s">
        <v>643</v>
      </c>
      <c r="R110" s="5" t="s">
        <v>1642</v>
      </c>
      <c r="S110" s="5" t="s">
        <v>1643</v>
      </c>
      <c r="T110" s="5" t="s">
        <v>1644</v>
      </c>
      <c r="U110" s="5" t="s">
        <v>1645</v>
      </c>
      <c r="V110" s="5" t="s">
        <v>648</v>
      </c>
      <c r="W110" s="5" t="s">
        <v>1646</v>
      </c>
      <c r="X110" s="5" t="s">
        <v>1647</v>
      </c>
      <c r="Y110" s="16" t="s">
        <v>1648</v>
      </c>
      <c r="Z110" s="16" t="s">
        <v>1659</v>
      </c>
      <c r="AA110" s="16" t="s">
        <v>1660</v>
      </c>
      <c r="AB110" s="5" t="s">
        <v>1661</v>
      </c>
      <c r="AC110" s="5" t="s">
        <v>691</v>
      </c>
      <c r="AD110" s="13">
        <v>23000</v>
      </c>
      <c r="AE110" s="84">
        <v>45069</v>
      </c>
      <c r="AF110" s="85" t="s">
        <v>1642</v>
      </c>
      <c r="AG110" s="5" t="s">
        <v>642</v>
      </c>
      <c r="AH110" s="13" t="s">
        <v>642</v>
      </c>
      <c r="AI110" s="5" t="s">
        <v>642</v>
      </c>
      <c r="AJ110" s="14">
        <v>6136</v>
      </c>
      <c r="AK110" s="15">
        <v>45070.572997685187</v>
      </c>
      <c r="AL110" s="15">
        <v>45070.197997685187</v>
      </c>
      <c r="AM110" s="5" t="s">
        <v>873</v>
      </c>
      <c r="AN110" s="5" t="s">
        <v>642</v>
      </c>
      <c r="AO110" s="5" t="s">
        <v>642</v>
      </c>
      <c r="AP110" s="15" t="s">
        <v>642</v>
      </c>
      <c r="AQ110" s="15" t="s">
        <v>642</v>
      </c>
      <c r="AR110" s="5" t="s">
        <v>642</v>
      </c>
      <c r="AS110" s="5" t="s">
        <v>815</v>
      </c>
      <c r="AT110" s="5" t="s">
        <v>1652</v>
      </c>
    </row>
    <row r="111" spans="2:46" ht="15" customHeight="1">
      <c r="B111" s="5" t="str">
        <f>IF(AND(VLOOKUP(E111,リスト!$A$1:$F$12,5,FALSE)&lt;=K111,VLOOKUP(E111,リスト!$A$1:$F$12,6,FALSE)&gt;=K111),"〇","×")</f>
        <v>〇</v>
      </c>
      <c r="C111" s="6">
        <f>VLOOKUP(D111,[2]課題曲一覧!$B$2:$I$206,8,FALSE)</f>
        <v>8.2175925925925917E-4</v>
      </c>
      <c r="D111" s="7">
        <f t="shared" si="3"/>
        <v>136</v>
      </c>
      <c r="E111" s="8" t="str">
        <f t="shared" si="4"/>
        <v>小学6年の部</v>
      </c>
      <c r="F111" s="8" t="str">
        <f t="shared" si="5"/>
        <v/>
      </c>
      <c r="G111" s="6" t="s">
        <v>635</v>
      </c>
      <c r="H111" s="79" t="s">
        <v>1662</v>
      </c>
      <c r="I111" s="9" t="s">
        <v>1663</v>
      </c>
      <c r="J111" s="10" t="s">
        <v>665</v>
      </c>
      <c r="K111" s="11">
        <v>40719</v>
      </c>
      <c r="L111" s="5" t="s">
        <v>639</v>
      </c>
      <c r="M111" s="12" t="s">
        <v>666</v>
      </c>
      <c r="N111" s="12" t="s">
        <v>833</v>
      </c>
      <c r="O111" s="9" t="s">
        <v>642</v>
      </c>
      <c r="P111" s="5" t="s">
        <v>682</v>
      </c>
      <c r="Q111" s="5" t="s">
        <v>669</v>
      </c>
      <c r="R111" s="5" t="s">
        <v>1642</v>
      </c>
      <c r="S111" s="5" t="s">
        <v>1643</v>
      </c>
      <c r="T111" s="5" t="s">
        <v>1644</v>
      </c>
      <c r="U111" s="5" t="s">
        <v>1645</v>
      </c>
      <c r="V111" s="5" t="s">
        <v>648</v>
      </c>
      <c r="W111" s="5" t="s">
        <v>1646</v>
      </c>
      <c r="X111" s="5" t="s">
        <v>1647</v>
      </c>
      <c r="Y111" s="16" t="s">
        <v>1648</v>
      </c>
      <c r="Z111" s="16" t="s">
        <v>1649</v>
      </c>
      <c r="AA111" s="16" t="s">
        <v>1664</v>
      </c>
      <c r="AB111" s="5" t="s">
        <v>1665</v>
      </c>
      <c r="AC111" s="5" t="s">
        <v>691</v>
      </c>
      <c r="AD111" s="13">
        <v>23000</v>
      </c>
      <c r="AE111" s="11">
        <v>44659</v>
      </c>
      <c r="AF111" s="9" t="s">
        <v>1666</v>
      </c>
      <c r="AG111" s="5" t="s">
        <v>1667</v>
      </c>
      <c r="AH111" s="13" t="s">
        <v>642</v>
      </c>
      <c r="AI111" s="5" t="s">
        <v>642</v>
      </c>
      <c r="AJ111" s="14">
        <v>6137</v>
      </c>
      <c r="AK111" s="15">
        <v>45070.590578703705</v>
      </c>
      <c r="AL111" s="15">
        <v>45070.215578703705</v>
      </c>
      <c r="AM111" s="5" t="s">
        <v>873</v>
      </c>
      <c r="AN111" s="5" t="s">
        <v>642</v>
      </c>
      <c r="AO111" s="5" t="s">
        <v>642</v>
      </c>
      <c r="AP111" s="15" t="s">
        <v>642</v>
      </c>
      <c r="AQ111" s="15" t="s">
        <v>642</v>
      </c>
      <c r="AR111" s="5" t="s">
        <v>642</v>
      </c>
      <c r="AS111" s="5" t="s">
        <v>815</v>
      </c>
      <c r="AT111" s="5" t="s">
        <v>1652</v>
      </c>
    </row>
    <row r="112" spans="2:46" ht="15" customHeight="1">
      <c r="B112" s="5" t="str">
        <f>IF(AND(VLOOKUP(E112,リスト!$A$1:$F$12,5,FALSE)&lt;=K112,VLOOKUP(E112,リスト!$A$1:$F$12,6,FALSE)&gt;=K112),"〇","×")</f>
        <v>〇</v>
      </c>
      <c r="C112" s="6">
        <f>VLOOKUP(D112,[2]課題曲一覧!$B$2:$I$206,8,FALSE)</f>
        <v>1.0185185185185186E-3</v>
      </c>
      <c r="D112" s="7">
        <f t="shared" si="3"/>
        <v>16</v>
      </c>
      <c r="E112" s="8" t="str">
        <f t="shared" si="4"/>
        <v>バレエシューズ小学3・4年の部</v>
      </c>
      <c r="F112" s="8" t="s">
        <v>1850</v>
      </c>
      <c r="G112" s="6" t="s">
        <v>635</v>
      </c>
      <c r="H112" s="79" t="s">
        <v>1668</v>
      </c>
      <c r="I112" s="9" t="s">
        <v>1669</v>
      </c>
      <c r="J112" s="10" t="s">
        <v>733</v>
      </c>
      <c r="K112" s="11">
        <v>41879</v>
      </c>
      <c r="L112" s="5" t="s">
        <v>639</v>
      </c>
      <c r="M112" s="12" t="s">
        <v>768</v>
      </c>
      <c r="N112" s="12" t="s">
        <v>890</v>
      </c>
      <c r="O112" s="9" t="s">
        <v>642</v>
      </c>
      <c r="P112" s="5" t="s">
        <v>668</v>
      </c>
      <c r="Q112" s="5" t="s">
        <v>669</v>
      </c>
      <c r="R112" s="5" t="s">
        <v>683</v>
      </c>
      <c r="S112" s="5" t="s">
        <v>684</v>
      </c>
      <c r="T112" s="5" t="s">
        <v>685</v>
      </c>
      <c r="U112" s="5" t="s">
        <v>686</v>
      </c>
      <c r="V112" s="5" t="s">
        <v>648</v>
      </c>
      <c r="W112" s="5" t="s">
        <v>1153</v>
      </c>
      <c r="X112" s="16" t="s">
        <v>1154</v>
      </c>
      <c r="Y112" s="16" t="s">
        <v>688</v>
      </c>
      <c r="Z112" s="16" t="s">
        <v>642</v>
      </c>
      <c r="AA112" s="16" t="s">
        <v>1670</v>
      </c>
      <c r="AB112" s="5" t="s">
        <v>1671</v>
      </c>
      <c r="AC112" s="5" t="s">
        <v>691</v>
      </c>
      <c r="AD112" s="13">
        <v>23000</v>
      </c>
      <c r="AE112" s="84">
        <v>45070</v>
      </c>
      <c r="AF112" s="85" t="s">
        <v>1672</v>
      </c>
      <c r="AG112" s="5" t="s">
        <v>642</v>
      </c>
      <c r="AH112" s="13" t="s">
        <v>642</v>
      </c>
      <c r="AI112" s="5" t="s">
        <v>642</v>
      </c>
      <c r="AJ112" s="14">
        <v>6155</v>
      </c>
      <c r="AK112" s="15">
        <v>45071.366273148145</v>
      </c>
      <c r="AL112" s="15">
        <v>45070.991273148145</v>
      </c>
      <c r="AM112" s="5" t="s">
        <v>873</v>
      </c>
      <c r="AN112" s="5" t="s">
        <v>642</v>
      </c>
      <c r="AO112" s="5" t="s">
        <v>642</v>
      </c>
      <c r="AP112" s="15" t="s">
        <v>642</v>
      </c>
      <c r="AQ112" s="15" t="s">
        <v>642</v>
      </c>
      <c r="AR112" s="5" t="s">
        <v>642</v>
      </c>
      <c r="AS112" s="5" t="s">
        <v>1673</v>
      </c>
      <c r="AT112" s="5" t="s">
        <v>1674</v>
      </c>
    </row>
    <row r="113" spans="2:46" ht="15" customHeight="1">
      <c r="B113" s="5" t="str">
        <f>IF(AND(VLOOKUP(E113,リスト!$A$1:$F$12,5,FALSE)&lt;=K113,VLOOKUP(E113,リスト!$A$1:$F$12,6,FALSE)&gt;=K113),"〇","×")</f>
        <v>〇</v>
      </c>
      <c r="C113" s="6">
        <f>VLOOKUP(D113,[2]課題曲一覧!$B$2:$I$206,8,FALSE)</f>
        <v>1.0069444444444444E-3</v>
      </c>
      <c r="D113" s="7">
        <f t="shared" si="3"/>
        <v>20</v>
      </c>
      <c r="E113" s="8" t="str">
        <f t="shared" si="4"/>
        <v>プレコンクール部門</v>
      </c>
      <c r="F113" s="8" t="s">
        <v>1850</v>
      </c>
      <c r="G113" s="6" t="s">
        <v>635</v>
      </c>
      <c r="H113" s="79" t="s">
        <v>1851</v>
      </c>
      <c r="I113" s="9" t="s">
        <v>1852</v>
      </c>
      <c r="J113" s="10" t="s">
        <v>679</v>
      </c>
      <c r="K113" s="11">
        <v>41592</v>
      </c>
      <c r="L113" s="5" t="s">
        <v>639</v>
      </c>
      <c r="M113" s="12" t="s">
        <v>680</v>
      </c>
      <c r="N113" s="12" t="s">
        <v>805</v>
      </c>
      <c r="O113" s="9" t="s">
        <v>642</v>
      </c>
      <c r="P113" s="5" t="s">
        <v>668</v>
      </c>
      <c r="Q113" s="5" t="s">
        <v>643</v>
      </c>
      <c r="R113" s="5" t="s">
        <v>683</v>
      </c>
      <c r="S113" s="5" t="s">
        <v>684</v>
      </c>
      <c r="T113" s="5" t="s">
        <v>685</v>
      </c>
      <c r="U113" s="5" t="s">
        <v>686</v>
      </c>
      <c r="V113" s="5" t="s">
        <v>648</v>
      </c>
      <c r="W113" s="5" t="s">
        <v>1153</v>
      </c>
      <c r="X113" s="16" t="s">
        <v>1154</v>
      </c>
      <c r="Y113" s="16" t="s">
        <v>688</v>
      </c>
      <c r="Z113" s="16" t="s">
        <v>642</v>
      </c>
      <c r="AA113" s="16" t="s">
        <v>1853</v>
      </c>
      <c r="AB113" s="5" t="s">
        <v>1854</v>
      </c>
      <c r="AC113" s="5" t="s">
        <v>691</v>
      </c>
      <c r="AD113" s="13">
        <v>23000</v>
      </c>
      <c r="AE113" s="84">
        <v>45070</v>
      </c>
      <c r="AF113" s="85" t="s">
        <v>1855</v>
      </c>
      <c r="AG113" s="5" t="s">
        <v>642</v>
      </c>
      <c r="AH113" s="13" t="s">
        <v>642</v>
      </c>
      <c r="AI113" s="5" t="s">
        <v>642</v>
      </c>
      <c r="AJ113" s="14">
        <v>6156</v>
      </c>
      <c r="AK113" s="15">
        <v>45071.464502314811</v>
      </c>
      <c r="AL113" s="15">
        <v>45071.089502314811</v>
      </c>
      <c r="AM113" s="5" t="s">
        <v>873</v>
      </c>
      <c r="AN113" s="5" t="s">
        <v>642</v>
      </c>
      <c r="AO113" s="5" t="s">
        <v>642</v>
      </c>
      <c r="AP113" s="15" t="s">
        <v>642</v>
      </c>
      <c r="AQ113" s="15" t="s">
        <v>642</v>
      </c>
      <c r="AR113" s="5" t="s">
        <v>642</v>
      </c>
      <c r="AS113" s="5" t="s">
        <v>1856</v>
      </c>
      <c r="AT113" s="5" t="s">
        <v>1857</v>
      </c>
    </row>
    <row r="114" spans="2:46" ht="15" customHeight="1">
      <c r="B114" s="5" t="str">
        <f>IF(AND(VLOOKUP(E114,リスト!$A$1:$F$12,5,FALSE)&lt;=K114,VLOOKUP(E114,リスト!$A$1:$F$12,6,FALSE)&gt;=K114),"〇","×")</f>
        <v>〇</v>
      </c>
      <c r="C114" s="6">
        <f>VLOOKUP(D114,[2]課題曲一覧!$B$2:$I$206,8,FALSE)</f>
        <v>7.175925925925927E-4</v>
      </c>
      <c r="D114" s="7">
        <f t="shared" si="3"/>
        <v>7</v>
      </c>
      <c r="E114" s="8" t="str">
        <f t="shared" si="4"/>
        <v>バレエシューズ小学3・4年の部</v>
      </c>
      <c r="F114" s="8" t="s">
        <v>1850</v>
      </c>
      <c r="G114" s="6" t="s">
        <v>635</v>
      </c>
      <c r="H114" s="79" t="s">
        <v>1858</v>
      </c>
      <c r="I114" s="9" t="s">
        <v>1859</v>
      </c>
      <c r="J114" s="10" t="s">
        <v>679</v>
      </c>
      <c r="K114" s="11">
        <v>41783</v>
      </c>
      <c r="L114" s="5" t="s">
        <v>639</v>
      </c>
      <c r="M114" s="12" t="s">
        <v>768</v>
      </c>
      <c r="N114" s="12" t="s">
        <v>1574</v>
      </c>
      <c r="O114" s="9" t="s">
        <v>642</v>
      </c>
      <c r="P114" s="5" t="s">
        <v>46</v>
      </c>
      <c r="Q114" s="5" t="s">
        <v>643</v>
      </c>
      <c r="R114" s="5" t="s">
        <v>1860</v>
      </c>
      <c r="S114" s="5" t="s">
        <v>1861</v>
      </c>
      <c r="T114" s="5" t="s">
        <v>1862</v>
      </c>
      <c r="U114" s="5" t="s">
        <v>1863</v>
      </c>
      <c r="V114" s="5" t="s">
        <v>648</v>
      </c>
      <c r="W114" s="5" t="s">
        <v>1864</v>
      </c>
      <c r="X114" s="16" t="s">
        <v>2197</v>
      </c>
      <c r="Y114" s="16" t="s">
        <v>1865</v>
      </c>
      <c r="Z114" s="16" t="s">
        <v>642</v>
      </c>
      <c r="AA114" s="16" t="s">
        <v>1866</v>
      </c>
      <c r="AB114" s="5" t="s">
        <v>1867</v>
      </c>
      <c r="AC114" s="5" t="s">
        <v>691</v>
      </c>
      <c r="AD114" s="13">
        <v>23000</v>
      </c>
      <c r="AE114" s="84">
        <v>45071</v>
      </c>
      <c r="AF114" s="85" t="s">
        <v>1868</v>
      </c>
      <c r="AG114" s="5" t="s">
        <v>642</v>
      </c>
      <c r="AH114" s="13" t="s">
        <v>642</v>
      </c>
      <c r="AI114" s="5" t="s">
        <v>642</v>
      </c>
      <c r="AJ114" s="14">
        <v>6175</v>
      </c>
      <c r="AK114" s="15">
        <v>45072.778194444443</v>
      </c>
      <c r="AL114" s="15">
        <v>45072.403194444443</v>
      </c>
      <c r="AM114" s="5" t="s">
        <v>873</v>
      </c>
      <c r="AN114" s="5" t="s">
        <v>642</v>
      </c>
      <c r="AO114" s="5" t="s">
        <v>642</v>
      </c>
      <c r="AP114" s="15" t="s">
        <v>642</v>
      </c>
      <c r="AQ114" s="15" t="s">
        <v>642</v>
      </c>
      <c r="AR114" s="5" t="s">
        <v>642</v>
      </c>
      <c r="AS114" s="5" t="s">
        <v>1869</v>
      </c>
      <c r="AT114" s="5" t="s">
        <v>1870</v>
      </c>
    </row>
    <row r="115" spans="2:46" ht="15" customHeight="1">
      <c r="B115" s="5" t="str">
        <f>IF(AND(VLOOKUP(E115,リスト!$A$1:$F$12,5,FALSE)&lt;=K115,VLOOKUP(E115,リスト!$A$1:$F$12,6,FALSE)&gt;=K115),"〇","×")</f>
        <v>〇</v>
      </c>
      <c r="C115" s="6">
        <f>VLOOKUP(D115,[2]課題曲一覧!$B$2:$I$206,8,FALSE)</f>
        <v>9.4907407407407408E-4</v>
      </c>
      <c r="D115" s="7">
        <f t="shared" si="3"/>
        <v>33</v>
      </c>
      <c r="E115" s="8" t="str">
        <f t="shared" si="4"/>
        <v>バレエシューズ小学3・4年の部</v>
      </c>
      <c r="F115" s="8" t="s">
        <v>1850</v>
      </c>
      <c r="G115" s="6" t="s">
        <v>635</v>
      </c>
      <c r="H115" s="79" t="s">
        <v>1871</v>
      </c>
      <c r="I115" s="9" t="s">
        <v>1872</v>
      </c>
      <c r="J115" s="10" t="s">
        <v>733</v>
      </c>
      <c r="K115" s="11">
        <v>41892</v>
      </c>
      <c r="L115" s="5" t="s">
        <v>639</v>
      </c>
      <c r="M115" s="12" t="s">
        <v>768</v>
      </c>
      <c r="N115" s="12" t="s">
        <v>1873</v>
      </c>
      <c r="O115" s="9" t="s">
        <v>642</v>
      </c>
      <c r="P115" s="5" t="s">
        <v>682</v>
      </c>
      <c r="Q115" s="5" t="s">
        <v>643</v>
      </c>
      <c r="R115" s="5" t="s">
        <v>1860</v>
      </c>
      <c r="S115" s="5" t="s">
        <v>1861</v>
      </c>
      <c r="T115" s="5" t="s">
        <v>1862</v>
      </c>
      <c r="U115" s="5" t="s">
        <v>1863</v>
      </c>
      <c r="V115" s="5" t="s">
        <v>648</v>
      </c>
      <c r="W115" s="5" t="s">
        <v>1864</v>
      </c>
      <c r="X115" s="16" t="s">
        <v>2197</v>
      </c>
      <c r="Y115" s="16" t="s">
        <v>1865</v>
      </c>
      <c r="Z115" s="16" t="s">
        <v>642</v>
      </c>
      <c r="AA115" s="16" t="s">
        <v>1874</v>
      </c>
      <c r="AB115" s="5" t="s">
        <v>1875</v>
      </c>
      <c r="AC115" s="5" t="s">
        <v>691</v>
      </c>
      <c r="AD115" s="13">
        <v>23000</v>
      </c>
      <c r="AE115" s="84">
        <v>45070</v>
      </c>
      <c r="AF115" s="85" t="s">
        <v>1876</v>
      </c>
      <c r="AG115" s="5" t="s">
        <v>642</v>
      </c>
      <c r="AH115" s="13" t="s">
        <v>642</v>
      </c>
      <c r="AI115" s="5" t="s">
        <v>642</v>
      </c>
      <c r="AJ115" s="14">
        <v>6176</v>
      </c>
      <c r="AK115" s="15">
        <v>45072.798113425924</v>
      </c>
      <c r="AL115" s="15">
        <v>45072.423113425924</v>
      </c>
      <c r="AM115" s="5" t="s">
        <v>873</v>
      </c>
      <c r="AN115" s="5" t="s">
        <v>642</v>
      </c>
      <c r="AO115" s="5" t="s">
        <v>642</v>
      </c>
      <c r="AP115" s="15" t="s">
        <v>642</v>
      </c>
      <c r="AQ115" s="15" t="s">
        <v>642</v>
      </c>
      <c r="AR115" s="5" t="s">
        <v>642</v>
      </c>
      <c r="AS115" s="5" t="s">
        <v>1869</v>
      </c>
      <c r="AT115" s="5" t="s">
        <v>1870</v>
      </c>
    </row>
    <row r="116" spans="2:46" ht="15" customHeight="1">
      <c r="B116" s="5" t="str">
        <f>IF(AND(VLOOKUP(E116,リスト!$A$1:$F$12,5,FALSE)&lt;=K116,VLOOKUP(E116,リスト!$A$1:$F$12,6,FALSE)&gt;=K116),"〇","×")</f>
        <v>〇</v>
      </c>
      <c r="C116" s="6">
        <f>VLOOKUP(D116,[2]課題曲一覧!$B$2:$I$206,8,FALSE)</f>
        <v>9.4907407407407408E-4</v>
      </c>
      <c r="D116" s="7">
        <f t="shared" si="3"/>
        <v>24</v>
      </c>
      <c r="E116" s="8" t="str">
        <f t="shared" si="4"/>
        <v>バレエシューズ小学3・4年の部</v>
      </c>
      <c r="F116" s="8" t="s">
        <v>1850</v>
      </c>
      <c r="G116" s="6" t="s">
        <v>635</v>
      </c>
      <c r="H116" s="79" t="s">
        <v>1877</v>
      </c>
      <c r="I116" s="9" t="s">
        <v>1878</v>
      </c>
      <c r="J116" s="10" t="s">
        <v>713</v>
      </c>
      <c r="K116" s="11">
        <v>41423</v>
      </c>
      <c r="L116" s="5" t="s">
        <v>639</v>
      </c>
      <c r="M116" s="12" t="s">
        <v>768</v>
      </c>
      <c r="N116" s="12" t="s">
        <v>1442</v>
      </c>
      <c r="O116" s="9" t="s">
        <v>642</v>
      </c>
      <c r="P116" s="5" t="s">
        <v>682</v>
      </c>
      <c r="Q116" s="5" t="s">
        <v>669</v>
      </c>
      <c r="R116" s="5" t="s">
        <v>1860</v>
      </c>
      <c r="S116" s="5" t="s">
        <v>1861</v>
      </c>
      <c r="T116" s="5" t="s">
        <v>1862</v>
      </c>
      <c r="U116" s="5" t="s">
        <v>1863</v>
      </c>
      <c r="V116" s="5" t="s">
        <v>648</v>
      </c>
      <c r="W116" s="5" t="s">
        <v>1864</v>
      </c>
      <c r="X116" s="16" t="s">
        <v>2197</v>
      </c>
      <c r="Y116" s="16" t="s">
        <v>1865</v>
      </c>
      <c r="Z116" s="16" t="s">
        <v>642</v>
      </c>
      <c r="AA116" s="16" t="s">
        <v>1879</v>
      </c>
      <c r="AB116" s="5" t="s">
        <v>1880</v>
      </c>
      <c r="AC116" s="5" t="s">
        <v>691</v>
      </c>
      <c r="AD116" s="13">
        <v>23000</v>
      </c>
      <c r="AE116" s="84">
        <v>45070</v>
      </c>
      <c r="AF116" s="85" t="s">
        <v>1881</v>
      </c>
      <c r="AG116" s="5" t="s">
        <v>642</v>
      </c>
      <c r="AH116" s="13" t="s">
        <v>642</v>
      </c>
      <c r="AI116" s="5" t="s">
        <v>642</v>
      </c>
      <c r="AJ116" s="14">
        <v>6177</v>
      </c>
      <c r="AK116" s="15">
        <v>45072.80945601852</v>
      </c>
      <c r="AL116" s="15">
        <v>45072.43445601852</v>
      </c>
      <c r="AM116" s="5" t="s">
        <v>873</v>
      </c>
      <c r="AN116" s="5" t="s">
        <v>642</v>
      </c>
      <c r="AO116" s="5" t="s">
        <v>642</v>
      </c>
      <c r="AP116" s="15" t="s">
        <v>642</v>
      </c>
      <c r="AQ116" s="15" t="s">
        <v>642</v>
      </c>
      <c r="AR116" s="5" t="s">
        <v>642</v>
      </c>
      <c r="AS116" s="5" t="s">
        <v>1869</v>
      </c>
      <c r="AT116" s="5" t="s">
        <v>1870</v>
      </c>
    </row>
    <row r="117" spans="2:46" ht="15" customHeight="1">
      <c r="B117" s="5" t="str">
        <f>IF(AND(VLOOKUP(E117,リスト!$A$1:$F$12,5,FALSE)&lt;=K117,VLOOKUP(E117,リスト!$A$1:$F$12,6,FALSE)&gt;=K117),"〇","×")</f>
        <v>〇</v>
      </c>
      <c r="C117" s="6">
        <f>VLOOKUP(D117,[2]課題曲一覧!$B$2:$I$206,8,FALSE)</f>
        <v>7.175925925925927E-4</v>
      </c>
      <c r="D117" s="7">
        <f t="shared" si="3"/>
        <v>7</v>
      </c>
      <c r="E117" s="8" t="str">
        <f t="shared" si="4"/>
        <v>中学2年の部</v>
      </c>
      <c r="F117" s="8" t="s">
        <v>1850</v>
      </c>
      <c r="G117" s="6" t="s">
        <v>635</v>
      </c>
      <c r="H117" s="79" t="s">
        <v>1882</v>
      </c>
      <c r="I117" s="9" t="s">
        <v>1883</v>
      </c>
      <c r="J117" s="10" t="s">
        <v>990</v>
      </c>
      <c r="K117" s="11">
        <v>40257</v>
      </c>
      <c r="L117" s="5" t="s">
        <v>639</v>
      </c>
      <c r="M117" s="12" t="s">
        <v>1129</v>
      </c>
      <c r="N117" s="12" t="s">
        <v>1574</v>
      </c>
      <c r="O117" s="9" t="s">
        <v>642</v>
      </c>
      <c r="P117" s="5" t="s">
        <v>46</v>
      </c>
      <c r="Q117" s="5" t="s">
        <v>643</v>
      </c>
      <c r="R117" s="5" t="s">
        <v>1860</v>
      </c>
      <c r="S117" s="5" t="s">
        <v>1861</v>
      </c>
      <c r="T117" s="5" t="s">
        <v>1862</v>
      </c>
      <c r="U117" s="5" t="s">
        <v>1863</v>
      </c>
      <c r="V117" s="5" t="s">
        <v>648</v>
      </c>
      <c r="W117" s="5" t="s">
        <v>1864</v>
      </c>
      <c r="X117" s="16" t="s">
        <v>2197</v>
      </c>
      <c r="Y117" s="16" t="s">
        <v>1865</v>
      </c>
      <c r="Z117" s="16" t="s">
        <v>642</v>
      </c>
      <c r="AA117" s="16" t="s">
        <v>1884</v>
      </c>
      <c r="AB117" s="5" t="s">
        <v>1885</v>
      </c>
      <c r="AC117" s="5" t="s">
        <v>691</v>
      </c>
      <c r="AD117" s="13">
        <v>23000</v>
      </c>
      <c r="AE117" s="84">
        <v>45071</v>
      </c>
      <c r="AF117" s="85" t="s">
        <v>1886</v>
      </c>
      <c r="AG117" s="5" t="s">
        <v>642</v>
      </c>
      <c r="AH117" s="13" t="s">
        <v>642</v>
      </c>
      <c r="AI117" s="5" t="s">
        <v>642</v>
      </c>
      <c r="AJ117" s="14">
        <v>6182</v>
      </c>
      <c r="AK117" s="15">
        <v>45073.57340277778</v>
      </c>
      <c r="AL117" s="15">
        <v>45073.19840277778</v>
      </c>
      <c r="AM117" s="5" t="s">
        <v>873</v>
      </c>
      <c r="AN117" s="5" t="s">
        <v>642</v>
      </c>
      <c r="AO117" s="5" t="s">
        <v>642</v>
      </c>
      <c r="AP117" s="15" t="s">
        <v>642</v>
      </c>
      <c r="AQ117" s="15" t="s">
        <v>642</v>
      </c>
      <c r="AR117" s="5" t="s">
        <v>642</v>
      </c>
      <c r="AS117" s="5" t="s">
        <v>1869</v>
      </c>
      <c r="AT117" s="5" t="s">
        <v>1870</v>
      </c>
    </row>
    <row r="118" spans="2:46" ht="15" customHeight="1">
      <c r="B118" s="5" t="str">
        <f>IF(AND(VLOOKUP(E118,リスト!$A$1:$F$12,5,FALSE)&lt;=K118,VLOOKUP(E118,リスト!$A$1:$F$12,6,FALSE)&gt;=K118),"〇","×")</f>
        <v>〇</v>
      </c>
      <c r="C118" s="6">
        <f>VLOOKUP(D118,[2]課題曲一覧!$B$2:$I$206,8,FALSE)</f>
        <v>7.175925925925927E-4</v>
      </c>
      <c r="D118" s="7">
        <f t="shared" si="3"/>
        <v>7</v>
      </c>
      <c r="E118" s="8" t="str">
        <f t="shared" si="4"/>
        <v>プレコンクール部門</v>
      </c>
      <c r="F118" s="8" t="str">
        <f t="shared" si="5"/>
        <v>NBTh6GJkh5ehaCN</v>
      </c>
      <c r="G118" s="6" t="s">
        <v>635</v>
      </c>
      <c r="H118" s="78" t="s">
        <v>1848</v>
      </c>
      <c r="I118" s="9" t="s">
        <v>1887</v>
      </c>
      <c r="J118" s="10" t="s">
        <v>679</v>
      </c>
      <c r="K118" s="11">
        <v>41830</v>
      </c>
      <c r="L118" s="5" t="s">
        <v>639</v>
      </c>
      <c r="M118" s="12" t="s">
        <v>680</v>
      </c>
      <c r="N118" s="12" t="s">
        <v>1574</v>
      </c>
      <c r="O118" s="9" t="s">
        <v>642</v>
      </c>
      <c r="P118" s="5" t="s">
        <v>682</v>
      </c>
      <c r="Q118" s="5" t="s">
        <v>643</v>
      </c>
      <c r="R118" s="5" t="s">
        <v>1575</v>
      </c>
      <c r="S118" s="5" t="s">
        <v>1588</v>
      </c>
      <c r="T118" s="5" t="s">
        <v>1576</v>
      </c>
      <c r="U118" s="5" t="s">
        <v>1577</v>
      </c>
      <c r="V118" s="5" t="s">
        <v>648</v>
      </c>
      <c r="W118" s="5" t="s">
        <v>1578</v>
      </c>
      <c r="X118" s="16" t="s">
        <v>1579</v>
      </c>
      <c r="Y118" s="16" t="s">
        <v>1580</v>
      </c>
      <c r="Z118" s="16" t="s">
        <v>642</v>
      </c>
      <c r="AA118" s="16" t="s">
        <v>1888</v>
      </c>
      <c r="AB118" s="5" t="s">
        <v>1889</v>
      </c>
      <c r="AC118" s="5" t="s">
        <v>691</v>
      </c>
      <c r="AD118" s="13">
        <v>23000</v>
      </c>
      <c r="AE118" s="11" t="s">
        <v>1890</v>
      </c>
      <c r="AF118" s="9" t="s">
        <v>774</v>
      </c>
      <c r="AG118" s="5" t="s">
        <v>642</v>
      </c>
      <c r="AI118" s="5" t="s">
        <v>642</v>
      </c>
      <c r="AJ118" s="14">
        <v>6158</v>
      </c>
      <c r="AK118" s="15">
        <v>45071.468368055554</v>
      </c>
      <c r="AL118" s="15">
        <v>45071.093368055554</v>
      </c>
      <c r="AM118" s="5" t="s">
        <v>658</v>
      </c>
      <c r="AN118" s="5" t="s">
        <v>1891</v>
      </c>
      <c r="AO118" s="5">
        <v>23000</v>
      </c>
      <c r="AP118" s="15">
        <v>45071.46837962963</v>
      </c>
      <c r="AQ118" s="15" t="s">
        <v>660</v>
      </c>
      <c r="AR118" s="5" t="s">
        <v>642</v>
      </c>
      <c r="AS118" s="5" t="s">
        <v>1892</v>
      </c>
      <c r="AT118" s="5" t="s">
        <v>1893</v>
      </c>
    </row>
    <row r="119" spans="2:46" ht="15" customHeight="1">
      <c r="B119" s="5" t="str">
        <f>IF(AND(VLOOKUP(E119,リスト!$A$1:$F$12,5,FALSE)&lt;=K119,VLOOKUP(E119,リスト!$A$1:$F$12,6,FALSE)&gt;=K119),"〇","×")</f>
        <v>〇</v>
      </c>
      <c r="C119" s="6">
        <f>VLOOKUP(D119,[2]課題曲一覧!$B$2:$I$206,8,FALSE)</f>
        <v>6.8287037037037025E-4</v>
      </c>
      <c r="D119" s="7">
        <f t="shared" si="3"/>
        <v>2</v>
      </c>
      <c r="E119" s="8" t="str">
        <f t="shared" si="4"/>
        <v>小学4・5年の部</v>
      </c>
      <c r="F119" s="8" t="str">
        <f t="shared" si="5"/>
        <v>NBV0vGJkh5ehaCN</v>
      </c>
      <c r="G119" s="6" t="s">
        <v>635</v>
      </c>
      <c r="H119" s="78" t="s">
        <v>1894</v>
      </c>
      <c r="I119" s="9" t="s">
        <v>1895</v>
      </c>
      <c r="J119" s="10" t="s">
        <v>713</v>
      </c>
      <c r="K119" s="11">
        <v>41226</v>
      </c>
      <c r="L119" s="5" t="s">
        <v>639</v>
      </c>
      <c r="M119" s="12" t="s">
        <v>715</v>
      </c>
      <c r="N119" s="12" t="s">
        <v>954</v>
      </c>
      <c r="O119" s="9" t="s">
        <v>642</v>
      </c>
      <c r="P119" s="5" t="s">
        <v>46</v>
      </c>
      <c r="Q119" s="5" t="s">
        <v>643</v>
      </c>
      <c r="R119" s="5" t="s">
        <v>1073</v>
      </c>
      <c r="S119" s="5" t="s">
        <v>1074</v>
      </c>
      <c r="T119" s="5" t="s">
        <v>1075</v>
      </c>
      <c r="U119" s="5" t="s">
        <v>1076</v>
      </c>
      <c r="V119" s="5" t="s">
        <v>739</v>
      </c>
      <c r="W119" s="5" t="s">
        <v>1300</v>
      </c>
      <c r="X119" s="5" t="s">
        <v>1896</v>
      </c>
      <c r="Y119" s="16" t="s">
        <v>1077</v>
      </c>
      <c r="Z119" s="16" t="s">
        <v>642</v>
      </c>
      <c r="AA119" s="16" t="s">
        <v>1897</v>
      </c>
      <c r="AB119" s="5" t="s">
        <v>1898</v>
      </c>
      <c r="AC119" s="5" t="s">
        <v>655</v>
      </c>
      <c r="AD119" s="13">
        <v>23000</v>
      </c>
      <c r="AE119" s="11" t="s">
        <v>1899</v>
      </c>
      <c r="AF119" s="9" t="s">
        <v>657</v>
      </c>
      <c r="AG119" s="5" t="s">
        <v>642</v>
      </c>
      <c r="AI119" s="5" t="s">
        <v>642</v>
      </c>
      <c r="AJ119" s="14">
        <v>6159</v>
      </c>
      <c r="AK119" s="15">
        <v>45071.527071759258</v>
      </c>
      <c r="AL119" s="15">
        <v>45071.152071759258</v>
      </c>
      <c r="AM119" s="5" t="s">
        <v>658</v>
      </c>
      <c r="AN119" s="5" t="s">
        <v>1900</v>
      </c>
      <c r="AO119" s="5">
        <v>23000</v>
      </c>
      <c r="AP119" s="15">
        <v>45071.527094907404</v>
      </c>
      <c r="AQ119" s="15" t="s">
        <v>660</v>
      </c>
      <c r="AR119" s="5" t="s">
        <v>642</v>
      </c>
      <c r="AS119" s="5" t="s">
        <v>1901</v>
      </c>
      <c r="AT119" s="5" t="s">
        <v>1902</v>
      </c>
    </row>
    <row r="120" spans="2:46" ht="15" customHeight="1">
      <c r="B120" s="5" t="str">
        <f>IF(AND(VLOOKUP(E120,リスト!$A$1:$F$12,5,FALSE)&lt;=K120,VLOOKUP(E120,リスト!$A$1:$F$12,6,FALSE)&gt;=K120),"〇","×")</f>
        <v>〇</v>
      </c>
      <c r="C120" s="6">
        <f>VLOOKUP(D120,[2]課題曲一覧!$B$2:$I$206,8,FALSE)</f>
        <v>1.4583333333333334E-3</v>
      </c>
      <c r="D120" s="7">
        <f t="shared" si="3"/>
        <v>43</v>
      </c>
      <c r="E120" s="8" t="str">
        <f t="shared" si="4"/>
        <v>中学1年の部</v>
      </c>
      <c r="F120" s="8" t="str">
        <f t="shared" si="5"/>
        <v>NBVYGGJkh5ehaCN</v>
      </c>
      <c r="G120" s="6" t="s">
        <v>635</v>
      </c>
      <c r="H120" s="78" t="s">
        <v>1903</v>
      </c>
      <c r="I120" s="9" t="s">
        <v>1904</v>
      </c>
      <c r="J120" s="10" t="s">
        <v>990</v>
      </c>
      <c r="K120" s="11">
        <v>40400</v>
      </c>
      <c r="L120" s="5" t="s">
        <v>639</v>
      </c>
      <c r="M120" s="12" t="s">
        <v>895</v>
      </c>
      <c r="N120" s="12" t="s">
        <v>1152</v>
      </c>
      <c r="O120" s="9" t="s">
        <v>642</v>
      </c>
      <c r="P120" s="5" t="s">
        <v>46</v>
      </c>
      <c r="Q120" s="5" t="s">
        <v>643</v>
      </c>
      <c r="R120" s="5" t="s">
        <v>1905</v>
      </c>
      <c r="S120" s="5" t="s">
        <v>1906</v>
      </c>
      <c r="T120" s="5" t="s">
        <v>1907</v>
      </c>
      <c r="U120" s="5" t="s">
        <v>3498</v>
      </c>
      <c r="V120" s="5" t="s">
        <v>648</v>
      </c>
      <c r="W120" s="11" t="s">
        <v>1909</v>
      </c>
      <c r="X120" s="16" t="s">
        <v>1910</v>
      </c>
      <c r="Y120" s="16" t="s">
        <v>1908</v>
      </c>
      <c r="Z120" s="16" t="s">
        <v>642</v>
      </c>
      <c r="AA120" s="16" t="s">
        <v>1911</v>
      </c>
      <c r="AB120" s="5" t="s">
        <v>1912</v>
      </c>
      <c r="AC120" s="5" t="s">
        <v>655</v>
      </c>
      <c r="AD120" s="13">
        <v>23000</v>
      </c>
      <c r="AE120" s="11" t="s">
        <v>1913</v>
      </c>
      <c r="AF120" s="9" t="s">
        <v>727</v>
      </c>
      <c r="AG120" s="5" t="s">
        <v>642</v>
      </c>
      <c r="AI120" s="5" t="s">
        <v>642</v>
      </c>
      <c r="AJ120" s="14">
        <v>6161</v>
      </c>
      <c r="AK120" s="15">
        <v>45071.550995370373</v>
      </c>
      <c r="AL120" s="15">
        <v>45071.175995370373</v>
      </c>
      <c r="AM120" s="5" t="s">
        <v>658</v>
      </c>
      <c r="AN120" s="5" t="s">
        <v>1914</v>
      </c>
      <c r="AO120" s="5">
        <v>23000</v>
      </c>
      <c r="AP120" s="15">
        <v>45071.551018518519</v>
      </c>
      <c r="AQ120" s="15" t="s">
        <v>660</v>
      </c>
      <c r="AR120" s="5" t="s">
        <v>642</v>
      </c>
      <c r="AS120" s="5" t="s">
        <v>709</v>
      </c>
      <c r="AT120" s="5" t="s">
        <v>1915</v>
      </c>
    </row>
    <row r="121" spans="2:46" ht="15" customHeight="1">
      <c r="B121" s="5" t="str">
        <f>IF(AND(VLOOKUP(E121,リスト!$A$1:$F$12,5,FALSE)&lt;=K121,VLOOKUP(E121,リスト!$A$1:$F$12,6,FALSE)&gt;=K121),"〇","×")</f>
        <v>〇</v>
      </c>
      <c r="C121" s="6">
        <f>VLOOKUP(D121,[2]課題曲一覧!$B$2:$I$206,8,FALSE)</f>
        <v>6.2500000000000001E-4</v>
      </c>
      <c r="D121" s="7">
        <f t="shared" si="3"/>
        <v>144</v>
      </c>
      <c r="E121" s="8" t="str">
        <f t="shared" si="4"/>
        <v>中学2年の部</v>
      </c>
      <c r="F121" s="8" t="str">
        <f t="shared" si="5"/>
        <v>NBaobGJkh5ehaCN</v>
      </c>
      <c r="G121" s="6" t="s">
        <v>635</v>
      </c>
      <c r="H121" s="78" t="s">
        <v>1916</v>
      </c>
      <c r="I121" s="9" t="s">
        <v>1917</v>
      </c>
      <c r="J121" s="10" t="s">
        <v>990</v>
      </c>
      <c r="K121" s="11">
        <v>40121</v>
      </c>
      <c r="L121" s="5" t="s">
        <v>714</v>
      </c>
      <c r="M121" s="12" t="s">
        <v>1129</v>
      </c>
      <c r="N121" s="12" t="s">
        <v>1918</v>
      </c>
      <c r="O121" s="9" t="s">
        <v>642</v>
      </c>
      <c r="P121" s="5" t="s">
        <v>682</v>
      </c>
      <c r="Q121" s="5" t="s">
        <v>669</v>
      </c>
      <c r="R121" s="5" t="s">
        <v>683</v>
      </c>
      <c r="S121" s="5" t="s">
        <v>684</v>
      </c>
      <c r="T121" s="5" t="s">
        <v>685</v>
      </c>
      <c r="U121" s="5" t="s">
        <v>686</v>
      </c>
      <c r="V121" s="5" t="s">
        <v>648</v>
      </c>
      <c r="W121" s="5" t="s">
        <v>1153</v>
      </c>
      <c r="X121" s="16" t="s">
        <v>1154</v>
      </c>
      <c r="Y121" s="16" t="s">
        <v>1919</v>
      </c>
      <c r="Z121" s="16" t="s">
        <v>1920</v>
      </c>
      <c r="AA121" s="16" t="s">
        <v>1921</v>
      </c>
      <c r="AB121" s="5" t="s">
        <v>1922</v>
      </c>
      <c r="AC121" s="5" t="s">
        <v>691</v>
      </c>
      <c r="AD121" s="13">
        <v>23000</v>
      </c>
      <c r="AE121" s="11" t="s">
        <v>1923</v>
      </c>
      <c r="AF121" s="9" t="s">
        <v>657</v>
      </c>
      <c r="AG121" s="5" t="s">
        <v>642</v>
      </c>
      <c r="AI121" s="5" t="s">
        <v>642</v>
      </c>
      <c r="AJ121" s="14">
        <v>6163</v>
      </c>
      <c r="AK121" s="15">
        <v>45071.786851851852</v>
      </c>
      <c r="AL121" s="15">
        <v>45071.411851851852</v>
      </c>
      <c r="AM121" s="5" t="s">
        <v>658</v>
      </c>
      <c r="AN121" s="5" t="s">
        <v>1924</v>
      </c>
      <c r="AO121" s="5">
        <v>23000</v>
      </c>
      <c r="AP121" s="15">
        <v>45071.786874999998</v>
      </c>
      <c r="AQ121" s="15" t="s">
        <v>660</v>
      </c>
      <c r="AR121" s="5" t="s">
        <v>642</v>
      </c>
      <c r="AS121" s="5" t="s">
        <v>764</v>
      </c>
      <c r="AT121" s="5" t="s">
        <v>1925</v>
      </c>
    </row>
    <row r="122" spans="2:46" ht="15" customHeight="1">
      <c r="B122" s="5" t="str">
        <f>IF(AND(VLOOKUP(E122,リスト!$A$1:$F$12,5,FALSE)&lt;=K122,VLOOKUP(E122,リスト!$A$1:$F$12,6,FALSE)&gt;=K122),"〇","×")</f>
        <v>〇</v>
      </c>
      <c r="C122" s="6">
        <f>VLOOKUP(D122,[2]課題曲一覧!$B$2:$I$206,8,FALSE)</f>
        <v>8.4490740740740739E-4</v>
      </c>
      <c r="D122" s="7">
        <f t="shared" si="3"/>
        <v>8</v>
      </c>
      <c r="E122" s="8" t="str">
        <f t="shared" si="4"/>
        <v>プレコンクール部門</v>
      </c>
      <c r="F122" s="8" t="str">
        <f t="shared" si="5"/>
        <v>NBeXFGJkh5ehaCN</v>
      </c>
      <c r="G122" s="6" t="s">
        <v>635</v>
      </c>
      <c r="H122" s="78" t="s">
        <v>1926</v>
      </c>
      <c r="I122" s="9" t="s">
        <v>1927</v>
      </c>
      <c r="J122" s="10" t="s">
        <v>679</v>
      </c>
      <c r="K122" s="11">
        <v>41635</v>
      </c>
      <c r="L122" s="5" t="s">
        <v>639</v>
      </c>
      <c r="M122" s="12" t="s">
        <v>680</v>
      </c>
      <c r="N122" s="12" t="s">
        <v>681</v>
      </c>
      <c r="O122" s="9" t="s">
        <v>642</v>
      </c>
      <c r="P122" s="5" t="s">
        <v>682</v>
      </c>
      <c r="Q122" s="5" t="s">
        <v>643</v>
      </c>
      <c r="R122" s="5" t="s">
        <v>683</v>
      </c>
      <c r="S122" s="5" t="s">
        <v>684</v>
      </c>
      <c r="T122" s="5" t="s">
        <v>685</v>
      </c>
      <c r="U122" s="5" t="s">
        <v>686</v>
      </c>
      <c r="V122" s="5" t="s">
        <v>648</v>
      </c>
      <c r="W122" s="11" t="s">
        <v>687</v>
      </c>
      <c r="X122" s="16" t="s">
        <v>1928</v>
      </c>
      <c r="Y122" s="16" t="s">
        <v>688</v>
      </c>
      <c r="Z122" s="16" t="s">
        <v>642</v>
      </c>
      <c r="AA122" s="16" t="s">
        <v>1929</v>
      </c>
      <c r="AB122" s="5" t="s">
        <v>1930</v>
      </c>
      <c r="AC122" s="5" t="s">
        <v>691</v>
      </c>
      <c r="AD122" s="13">
        <v>23000</v>
      </c>
      <c r="AE122" s="11" t="s">
        <v>1931</v>
      </c>
      <c r="AF122" s="9" t="s">
        <v>657</v>
      </c>
      <c r="AG122" s="5" t="s">
        <v>642</v>
      </c>
      <c r="AI122" s="5" t="s">
        <v>642</v>
      </c>
      <c r="AJ122" s="14">
        <v>6168</v>
      </c>
      <c r="AK122" s="15">
        <v>45071.950694444444</v>
      </c>
      <c r="AL122" s="15">
        <v>45071.575694444444</v>
      </c>
      <c r="AM122" s="5" t="s">
        <v>658</v>
      </c>
      <c r="AN122" s="5" t="s">
        <v>1932</v>
      </c>
      <c r="AO122" s="5">
        <v>23000</v>
      </c>
      <c r="AP122" s="15">
        <v>45071.95071759259</v>
      </c>
      <c r="AQ122" s="15" t="s">
        <v>660</v>
      </c>
      <c r="AR122" s="5" t="s">
        <v>642</v>
      </c>
      <c r="AS122" s="5" t="s">
        <v>709</v>
      </c>
      <c r="AT122" s="5" t="s">
        <v>1933</v>
      </c>
    </row>
    <row r="123" spans="2:46" ht="15" customHeight="1">
      <c r="B123" s="5" t="str">
        <f>IF(AND(VLOOKUP(E123,リスト!$A$1:$F$12,5,FALSE)&lt;=K123,VLOOKUP(E123,リスト!$A$1:$F$12,6,FALSE)&gt;=K123),"〇","×")</f>
        <v>〇</v>
      </c>
      <c r="C123" s="6">
        <f>VLOOKUP(D123,[2]課題曲一覧!$B$2:$I$206,8,FALSE)</f>
        <v>7.175925925925927E-4</v>
      </c>
      <c r="D123" s="7">
        <f t="shared" si="3"/>
        <v>7</v>
      </c>
      <c r="E123" s="8" t="str">
        <f t="shared" si="4"/>
        <v>プレコンクール部門</v>
      </c>
      <c r="F123" s="8" t="str">
        <f t="shared" si="5"/>
        <v>NBrR6GJkh5ehaCN</v>
      </c>
      <c r="G123" s="6" t="s">
        <v>635</v>
      </c>
      <c r="H123" s="78" t="s">
        <v>1934</v>
      </c>
      <c r="I123" s="9" t="s">
        <v>1935</v>
      </c>
      <c r="J123" s="10" t="s">
        <v>1532</v>
      </c>
      <c r="K123" s="11">
        <v>42417</v>
      </c>
      <c r="L123" s="5" t="s">
        <v>639</v>
      </c>
      <c r="M123" s="12" t="s">
        <v>680</v>
      </c>
      <c r="N123" s="12" t="s">
        <v>1574</v>
      </c>
      <c r="O123" s="9" t="s">
        <v>642</v>
      </c>
      <c r="P123" s="5" t="s">
        <v>682</v>
      </c>
      <c r="Q123" s="5" t="s">
        <v>643</v>
      </c>
      <c r="R123" s="5" t="s">
        <v>1575</v>
      </c>
      <c r="S123" s="5" t="s">
        <v>1588</v>
      </c>
      <c r="T123" s="5" t="s">
        <v>1576</v>
      </c>
      <c r="U123" s="5" t="s">
        <v>1577</v>
      </c>
      <c r="V123" s="5" t="s">
        <v>648</v>
      </c>
      <c r="W123" s="5" t="s">
        <v>1578</v>
      </c>
      <c r="X123" s="16" t="s">
        <v>1579</v>
      </c>
      <c r="Y123" s="16" t="s">
        <v>1580</v>
      </c>
      <c r="Z123" s="16" t="s">
        <v>642</v>
      </c>
      <c r="AA123" s="16" t="s">
        <v>1936</v>
      </c>
      <c r="AB123" s="19" t="s">
        <v>1937</v>
      </c>
      <c r="AC123" s="5" t="s">
        <v>691</v>
      </c>
      <c r="AD123" s="13">
        <v>23000</v>
      </c>
      <c r="AE123" s="11" t="s">
        <v>1938</v>
      </c>
      <c r="AF123" s="9" t="s">
        <v>657</v>
      </c>
      <c r="AG123" s="5" t="s">
        <v>642</v>
      </c>
      <c r="AH123" s="20"/>
      <c r="AI123" s="5" t="s">
        <v>642</v>
      </c>
      <c r="AJ123" s="14">
        <v>6170</v>
      </c>
      <c r="AK123" s="15">
        <v>45072.524652777778</v>
      </c>
      <c r="AL123" s="15">
        <v>45072.149652777778</v>
      </c>
      <c r="AM123" s="5" t="s">
        <v>658</v>
      </c>
      <c r="AN123" s="5" t="s">
        <v>1939</v>
      </c>
      <c r="AO123" s="5">
        <v>23000</v>
      </c>
      <c r="AP123" s="15">
        <v>45072.524675925924</v>
      </c>
      <c r="AQ123" s="15" t="s">
        <v>660</v>
      </c>
      <c r="AR123" s="5" t="s">
        <v>642</v>
      </c>
      <c r="AS123" s="5" t="s">
        <v>1625</v>
      </c>
      <c r="AT123" s="5" t="s">
        <v>1940</v>
      </c>
    </row>
    <row r="124" spans="2:46" ht="15" customHeight="1">
      <c r="B124" s="5" t="str">
        <f>IF(AND(VLOOKUP(E124,リスト!$A$1:$F$12,5,FALSE)&lt;=K124,VLOOKUP(E124,リスト!$A$1:$F$12,6,FALSE)&gt;=K124),"〇","×")</f>
        <v>〇</v>
      </c>
      <c r="C124" s="6">
        <f>VLOOKUP(D124,[2]課題曲一覧!$B$2:$I$206,8,FALSE)</f>
        <v>1.4699074074074074E-3</v>
      </c>
      <c r="D124" s="7">
        <f t="shared" si="3"/>
        <v>44</v>
      </c>
      <c r="E124" s="8" t="str">
        <f t="shared" si="4"/>
        <v>バレエシューズ小学5・6年の部</v>
      </c>
      <c r="F124" s="8" t="str">
        <f t="shared" si="5"/>
        <v>NBroPGJkh5ehaCN</v>
      </c>
      <c r="G124" s="6" t="s">
        <v>635</v>
      </c>
      <c r="H124" s="78" t="s">
        <v>1941</v>
      </c>
      <c r="I124" s="9" t="s">
        <v>1942</v>
      </c>
      <c r="J124" s="10" t="s">
        <v>713</v>
      </c>
      <c r="K124" s="11">
        <v>41165</v>
      </c>
      <c r="L124" s="5" t="s">
        <v>639</v>
      </c>
      <c r="M124" s="12" t="s">
        <v>751</v>
      </c>
      <c r="N124" s="12" t="s">
        <v>1943</v>
      </c>
      <c r="O124" s="9" t="s">
        <v>642</v>
      </c>
      <c r="P124" s="5" t="s">
        <v>668</v>
      </c>
      <c r="Q124" s="5" t="s">
        <v>669</v>
      </c>
      <c r="R124" s="5" t="s">
        <v>753</v>
      </c>
      <c r="S124" s="5" t="s">
        <v>2372</v>
      </c>
      <c r="T124" s="5" t="s">
        <v>755</v>
      </c>
      <c r="U124" s="5" t="s">
        <v>756</v>
      </c>
      <c r="V124" s="5" t="s">
        <v>739</v>
      </c>
      <c r="W124" s="5" t="s">
        <v>757</v>
      </c>
      <c r="X124" s="5" t="s">
        <v>758</v>
      </c>
      <c r="Y124" s="16" t="s">
        <v>759</v>
      </c>
      <c r="Z124" s="16" t="s">
        <v>759</v>
      </c>
      <c r="AA124" s="16" t="s">
        <v>1944</v>
      </c>
      <c r="AB124" s="5" t="s">
        <v>1945</v>
      </c>
      <c r="AC124" s="5" t="s">
        <v>691</v>
      </c>
      <c r="AD124" s="13">
        <v>23000</v>
      </c>
      <c r="AE124" s="11" t="s">
        <v>1946</v>
      </c>
      <c r="AF124" s="9" t="s">
        <v>727</v>
      </c>
      <c r="AG124" s="5" t="s">
        <v>642</v>
      </c>
      <c r="AI124" s="5" t="s">
        <v>642</v>
      </c>
      <c r="AJ124" s="14">
        <v>6171</v>
      </c>
      <c r="AK124" s="15">
        <v>45072.541377314818</v>
      </c>
      <c r="AL124" s="15">
        <v>45072.166377314818</v>
      </c>
      <c r="AM124" s="5" t="s">
        <v>658</v>
      </c>
      <c r="AN124" s="5" t="s">
        <v>1947</v>
      </c>
      <c r="AO124" s="5">
        <v>23000</v>
      </c>
      <c r="AP124" s="15">
        <v>45072.541388888887</v>
      </c>
      <c r="AQ124" s="15" t="s">
        <v>660</v>
      </c>
      <c r="AR124" s="5" t="s">
        <v>642</v>
      </c>
      <c r="AS124" s="5" t="s">
        <v>1948</v>
      </c>
      <c r="AT124" s="5" t="s">
        <v>1949</v>
      </c>
    </row>
    <row r="125" spans="2:46" ht="15" customHeight="1">
      <c r="B125" s="5" t="str">
        <f>IF(AND(VLOOKUP(E125,リスト!$A$1:$F$12,5,FALSE)&lt;=K125,VLOOKUP(E125,リスト!$A$1:$F$12,6,FALSE)&gt;=K125),"〇","×")</f>
        <v>〇</v>
      </c>
      <c r="C125" s="6">
        <f>VLOOKUP(D125,[2]課題曲一覧!$B$2:$I$206,8,FALSE)</f>
        <v>1.0069444444444444E-3</v>
      </c>
      <c r="D125" s="7">
        <f t="shared" si="3"/>
        <v>20</v>
      </c>
      <c r="E125" s="8" t="str">
        <f t="shared" si="4"/>
        <v>プレコンクール部門</v>
      </c>
      <c r="F125" s="8" t="str">
        <f t="shared" si="5"/>
        <v>NC0gLGJkh5ehaCN</v>
      </c>
      <c r="G125" s="6" t="s">
        <v>635</v>
      </c>
      <c r="H125" s="78" t="s">
        <v>1950</v>
      </c>
      <c r="I125" s="9" t="s">
        <v>1951</v>
      </c>
      <c r="J125" s="10" t="s">
        <v>679</v>
      </c>
      <c r="K125" s="11">
        <v>41857</v>
      </c>
      <c r="L125" s="5" t="s">
        <v>639</v>
      </c>
      <c r="M125" s="12" t="s">
        <v>680</v>
      </c>
      <c r="N125" s="12" t="s">
        <v>805</v>
      </c>
      <c r="O125" s="9" t="s">
        <v>642</v>
      </c>
      <c r="P125" s="5" t="s">
        <v>668</v>
      </c>
      <c r="Q125" s="5" t="s">
        <v>643</v>
      </c>
      <c r="R125" s="5" t="s">
        <v>1575</v>
      </c>
      <c r="S125" s="5" t="s">
        <v>1588</v>
      </c>
      <c r="T125" s="5" t="s">
        <v>1576</v>
      </c>
      <c r="U125" s="5" t="s">
        <v>1577</v>
      </c>
      <c r="V125" s="5" t="s">
        <v>648</v>
      </c>
      <c r="W125" s="5" t="s">
        <v>1578</v>
      </c>
      <c r="X125" s="16" t="s">
        <v>1579</v>
      </c>
      <c r="Y125" s="16" t="s">
        <v>1580</v>
      </c>
      <c r="Z125" s="16" t="s">
        <v>642</v>
      </c>
      <c r="AA125" s="16" t="s">
        <v>1952</v>
      </c>
      <c r="AB125" s="5" t="s">
        <v>1953</v>
      </c>
      <c r="AC125" s="5" t="s">
        <v>691</v>
      </c>
      <c r="AD125" s="13">
        <v>23000</v>
      </c>
      <c r="AE125" s="11" t="s">
        <v>1954</v>
      </c>
      <c r="AF125" s="9" t="s">
        <v>657</v>
      </c>
      <c r="AG125" s="5" t="s">
        <v>642</v>
      </c>
      <c r="AI125" s="5" t="s">
        <v>642</v>
      </c>
      <c r="AJ125" s="14">
        <v>6179</v>
      </c>
      <c r="AK125" s="15">
        <v>45072.936006944445</v>
      </c>
      <c r="AL125" s="15">
        <v>45072.561006944445</v>
      </c>
      <c r="AM125" s="5" t="s">
        <v>658</v>
      </c>
      <c r="AN125" s="5" t="s">
        <v>1955</v>
      </c>
      <c r="AO125" s="5">
        <v>23000</v>
      </c>
      <c r="AP125" s="15">
        <v>45072.936030092591</v>
      </c>
      <c r="AQ125" s="15" t="s">
        <v>660</v>
      </c>
      <c r="AR125" s="5" t="s">
        <v>642</v>
      </c>
      <c r="AS125" s="5" t="s">
        <v>1956</v>
      </c>
      <c r="AT125" s="5" t="s">
        <v>1957</v>
      </c>
    </row>
    <row r="126" spans="2:46" ht="15" customHeight="1">
      <c r="B126" s="5" t="str">
        <f>IF(AND(VLOOKUP(E126,リスト!$A$1:$F$12,5,FALSE)&lt;=K126,VLOOKUP(E126,リスト!$A$1:$F$12,6,FALSE)&gt;=K126),"〇","×")</f>
        <v>〇</v>
      </c>
      <c r="C126" s="6">
        <f>VLOOKUP(D126,[2]課題曲一覧!$B$2:$I$206,8,FALSE)</f>
        <v>1.0069444444444444E-3</v>
      </c>
      <c r="D126" s="7">
        <f t="shared" ref="D126:D188" si="6">IFERROR(LEFT(N126,FIND("「",N126)-1)*1,0)</f>
        <v>20</v>
      </c>
      <c r="E126" s="8" t="str">
        <f t="shared" ref="E126:E188" si="7">LEFT(M126,FIND("|",M126)-1)</f>
        <v>バレエシューズ小学3・4年の部</v>
      </c>
      <c r="F126" s="8" t="str">
        <f t="shared" ref="F126:F188" si="8">MID(AN126,5,15)</f>
        <v>NCFH8GJkh5ehaCN</v>
      </c>
      <c r="G126" s="6" t="s">
        <v>635</v>
      </c>
      <c r="H126" s="78" t="s">
        <v>1958</v>
      </c>
      <c r="I126" s="9" t="s">
        <v>1959</v>
      </c>
      <c r="J126" s="10" t="s">
        <v>679</v>
      </c>
      <c r="K126" s="11">
        <v>41513</v>
      </c>
      <c r="L126" s="5" t="s">
        <v>639</v>
      </c>
      <c r="M126" s="12" t="s">
        <v>768</v>
      </c>
      <c r="N126" s="12" t="s">
        <v>805</v>
      </c>
      <c r="O126" s="9" t="s">
        <v>642</v>
      </c>
      <c r="P126" s="5" t="s">
        <v>668</v>
      </c>
      <c r="Q126" s="5" t="s">
        <v>643</v>
      </c>
      <c r="R126" s="5" t="s">
        <v>683</v>
      </c>
      <c r="S126" s="5" t="s">
        <v>684</v>
      </c>
      <c r="T126" s="5" t="s">
        <v>685</v>
      </c>
      <c r="U126" s="5" t="s">
        <v>686</v>
      </c>
      <c r="V126" s="5" t="s">
        <v>648</v>
      </c>
      <c r="W126" s="5" t="s">
        <v>1153</v>
      </c>
      <c r="X126" s="16" t="s">
        <v>1154</v>
      </c>
      <c r="Y126" s="16" t="s">
        <v>688</v>
      </c>
      <c r="Z126" s="16" t="s">
        <v>642</v>
      </c>
      <c r="AA126" s="16" t="s">
        <v>1960</v>
      </c>
      <c r="AB126" s="5" t="s">
        <v>1961</v>
      </c>
      <c r="AC126" s="5" t="s">
        <v>691</v>
      </c>
      <c r="AD126" s="13">
        <v>23000</v>
      </c>
      <c r="AE126" s="11" t="s">
        <v>1962</v>
      </c>
      <c r="AF126" s="9" t="s">
        <v>657</v>
      </c>
      <c r="AG126" s="5" t="s">
        <v>642</v>
      </c>
      <c r="AI126" s="5" t="s">
        <v>642</v>
      </c>
      <c r="AJ126" s="14">
        <v>6183</v>
      </c>
      <c r="AK126" s="15">
        <v>45073.585289351853</v>
      </c>
      <c r="AL126" s="15">
        <v>45073.210289351853</v>
      </c>
      <c r="AM126" s="5" t="s">
        <v>658</v>
      </c>
      <c r="AN126" s="5" t="s">
        <v>1963</v>
      </c>
      <c r="AO126" s="5">
        <v>23000</v>
      </c>
      <c r="AP126" s="15">
        <v>45073.585300925923</v>
      </c>
      <c r="AQ126" s="15" t="s">
        <v>660</v>
      </c>
      <c r="AR126" s="5" t="s">
        <v>642</v>
      </c>
      <c r="AS126" s="5" t="s">
        <v>1274</v>
      </c>
      <c r="AT126" s="5" t="s">
        <v>1964</v>
      </c>
    </row>
    <row r="127" spans="2:46" ht="15" customHeight="1">
      <c r="B127" s="5" t="str">
        <f>IF(AND(VLOOKUP(E127,リスト!$A$1:$F$12,5,FALSE)&lt;=K127,VLOOKUP(E127,リスト!$A$1:$F$12,6,FALSE)&gt;=K127),"〇","×")</f>
        <v>〇</v>
      </c>
      <c r="C127" s="6">
        <f>VLOOKUP(D127,[2]課題曲一覧!$B$2:$I$206,8,FALSE)</f>
        <v>8.4490740740740739E-4</v>
      </c>
      <c r="D127" s="7">
        <f t="shared" si="6"/>
        <v>8</v>
      </c>
      <c r="E127" s="8" t="str">
        <f t="shared" si="7"/>
        <v>プレコンクール部門</v>
      </c>
      <c r="F127" s="8" t="str">
        <f t="shared" si="8"/>
        <v>NCGWzGJkh5ehaCN</v>
      </c>
      <c r="G127" s="6" t="s">
        <v>635</v>
      </c>
      <c r="H127" s="78" t="s">
        <v>1965</v>
      </c>
      <c r="I127" s="9" t="s">
        <v>1966</v>
      </c>
      <c r="J127" s="10" t="s">
        <v>665</v>
      </c>
      <c r="K127" s="11">
        <v>40501</v>
      </c>
      <c r="L127" s="5" t="s">
        <v>639</v>
      </c>
      <c r="M127" s="12" t="s">
        <v>680</v>
      </c>
      <c r="N127" s="12" t="s">
        <v>681</v>
      </c>
      <c r="O127" s="9" t="s">
        <v>642</v>
      </c>
      <c r="P127" s="5" t="s">
        <v>682</v>
      </c>
      <c r="Q127" s="5" t="s">
        <v>643</v>
      </c>
      <c r="R127" s="5" t="s">
        <v>1575</v>
      </c>
      <c r="S127" s="5" t="s">
        <v>1588</v>
      </c>
      <c r="T127" s="5" t="s">
        <v>1576</v>
      </c>
      <c r="U127" s="5" t="s">
        <v>1967</v>
      </c>
      <c r="V127" s="5" t="s">
        <v>648</v>
      </c>
      <c r="W127" s="5" t="s">
        <v>1578</v>
      </c>
      <c r="X127" s="16" t="s">
        <v>1579</v>
      </c>
      <c r="Y127" s="16" t="s">
        <v>1580</v>
      </c>
      <c r="Z127" s="16" t="s">
        <v>642</v>
      </c>
      <c r="AA127" s="16" t="s">
        <v>1968</v>
      </c>
      <c r="AB127" s="5" t="s">
        <v>1969</v>
      </c>
      <c r="AC127" s="5" t="s">
        <v>691</v>
      </c>
      <c r="AD127" s="13">
        <v>23000</v>
      </c>
      <c r="AE127" s="11" t="s">
        <v>1970</v>
      </c>
      <c r="AF127" s="9" t="s">
        <v>774</v>
      </c>
      <c r="AG127" s="5" t="s">
        <v>642</v>
      </c>
      <c r="AI127" s="5" t="s">
        <v>642</v>
      </c>
      <c r="AJ127" s="14">
        <v>6185</v>
      </c>
      <c r="AK127" s="15">
        <v>45073.641157407408</v>
      </c>
      <c r="AL127" s="15">
        <v>45073.266157407408</v>
      </c>
      <c r="AM127" s="5" t="s">
        <v>658</v>
      </c>
      <c r="AN127" s="5" t="s">
        <v>1971</v>
      </c>
      <c r="AO127" s="5">
        <v>23000</v>
      </c>
      <c r="AP127" s="15">
        <v>45073.641168981485</v>
      </c>
      <c r="AQ127" s="15" t="s">
        <v>660</v>
      </c>
      <c r="AR127" s="5" t="s">
        <v>642</v>
      </c>
      <c r="AS127" s="5" t="s">
        <v>1972</v>
      </c>
      <c r="AT127" s="5" t="s">
        <v>1973</v>
      </c>
    </row>
    <row r="128" spans="2:46" ht="15" customHeight="1">
      <c r="B128" s="5" t="str">
        <f>IF(AND(VLOOKUP(E128,リスト!$A$1:$F$12,5,FALSE)&lt;=K128,VLOOKUP(E128,リスト!$A$1:$F$12,6,FALSE)&gt;=K128),"〇","×")</f>
        <v>〇</v>
      </c>
      <c r="C128" s="6">
        <f>VLOOKUP(D128,[2]課題曲一覧!$B$2:$I$206,8,FALSE)</f>
        <v>7.175925925925927E-4</v>
      </c>
      <c r="D128" s="7">
        <f t="shared" si="6"/>
        <v>7</v>
      </c>
      <c r="E128" s="8" t="str">
        <f t="shared" si="7"/>
        <v>プレコンクール部門</v>
      </c>
      <c r="F128" s="8" t="str">
        <f t="shared" si="8"/>
        <v>NCL11GJkh5ehaCN</v>
      </c>
      <c r="G128" s="6" t="s">
        <v>635</v>
      </c>
      <c r="H128" s="78" t="s">
        <v>1974</v>
      </c>
      <c r="I128" s="9" t="s">
        <v>1975</v>
      </c>
      <c r="J128" s="10" t="s">
        <v>713</v>
      </c>
      <c r="K128" s="11">
        <v>41376</v>
      </c>
      <c r="L128" s="5" t="s">
        <v>639</v>
      </c>
      <c r="M128" s="12" t="s">
        <v>680</v>
      </c>
      <c r="N128" s="12" t="s">
        <v>1574</v>
      </c>
      <c r="O128" s="9" t="s">
        <v>642</v>
      </c>
      <c r="P128" s="5" t="s">
        <v>682</v>
      </c>
      <c r="Q128" s="5" t="s">
        <v>643</v>
      </c>
      <c r="R128" s="5" t="s">
        <v>1575</v>
      </c>
      <c r="S128" s="5" t="s">
        <v>1588</v>
      </c>
      <c r="T128" s="5" t="s">
        <v>1976</v>
      </c>
      <c r="U128" s="5" t="s">
        <v>1577</v>
      </c>
      <c r="V128" s="5" t="s">
        <v>648</v>
      </c>
      <c r="W128" s="5" t="s">
        <v>1578</v>
      </c>
      <c r="X128" s="16" t="s">
        <v>1579</v>
      </c>
      <c r="Y128" s="16" t="s">
        <v>1580</v>
      </c>
      <c r="Z128" s="16" t="s">
        <v>642</v>
      </c>
      <c r="AA128" s="16" t="s">
        <v>1977</v>
      </c>
      <c r="AB128" s="5" t="s">
        <v>1978</v>
      </c>
      <c r="AC128" s="5" t="s">
        <v>691</v>
      </c>
      <c r="AD128" s="13">
        <v>23000</v>
      </c>
      <c r="AE128" s="11" t="s">
        <v>1979</v>
      </c>
      <c r="AF128" s="9" t="s">
        <v>727</v>
      </c>
      <c r="AG128" s="5" t="s">
        <v>642</v>
      </c>
      <c r="AI128" s="5" t="s">
        <v>642</v>
      </c>
      <c r="AJ128" s="14">
        <v>6186</v>
      </c>
      <c r="AK128" s="15">
        <v>45073.840671296297</v>
      </c>
      <c r="AL128" s="15">
        <v>45073.465671296297</v>
      </c>
      <c r="AM128" s="5" t="s">
        <v>658</v>
      </c>
      <c r="AN128" s="5" t="s">
        <v>1980</v>
      </c>
      <c r="AO128" s="5">
        <v>23000</v>
      </c>
      <c r="AP128" s="15">
        <v>45073.840694444443</v>
      </c>
      <c r="AQ128" s="15" t="s">
        <v>660</v>
      </c>
      <c r="AR128" s="5" t="s">
        <v>642</v>
      </c>
      <c r="AS128" s="5" t="s">
        <v>815</v>
      </c>
      <c r="AT128" s="5" t="s">
        <v>1981</v>
      </c>
    </row>
    <row r="129" spans="2:46" ht="15" customHeight="1">
      <c r="B129" s="5" t="str">
        <f>IF(AND(VLOOKUP(E129,リスト!$A$1:$F$12,5,FALSE)&lt;=K129,VLOOKUP(E129,リスト!$A$1:$F$12,6,FALSE)&gt;=K129),"〇","×")</f>
        <v>〇</v>
      </c>
      <c r="C129" s="6">
        <f>VLOOKUP(D129,[2]課題曲一覧!$B$2:$I$206,8,FALSE)</f>
        <v>8.4490740740740739E-4</v>
      </c>
      <c r="D129" s="7">
        <f t="shared" si="6"/>
        <v>8</v>
      </c>
      <c r="E129" s="8" t="str">
        <f t="shared" si="7"/>
        <v>中学1年の部</v>
      </c>
      <c r="F129" s="8" t="str">
        <f t="shared" si="8"/>
        <v>NCL1EGJkh5ehaCN</v>
      </c>
      <c r="G129" s="6" t="s">
        <v>635</v>
      </c>
      <c r="H129" s="78" t="s">
        <v>1982</v>
      </c>
      <c r="I129" s="9" t="s">
        <v>1983</v>
      </c>
      <c r="J129" s="10" t="s">
        <v>665</v>
      </c>
      <c r="K129" s="11">
        <v>40533</v>
      </c>
      <c r="L129" s="5" t="s">
        <v>639</v>
      </c>
      <c r="M129" s="12" t="s">
        <v>895</v>
      </c>
      <c r="N129" s="12" t="s">
        <v>681</v>
      </c>
      <c r="O129" s="9" t="s">
        <v>642</v>
      </c>
      <c r="P129" s="5" t="s">
        <v>682</v>
      </c>
      <c r="Q129" s="5" t="s">
        <v>643</v>
      </c>
      <c r="R129" s="5" t="s">
        <v>683</v>
      </c>
      <c r="S129" s="5" t="s">
        <v>684</v>
      </c>
      <c r="T129" s="5" t="s">
        <v>685</v>
      </c>
      <c r="U129" s="5" t="s">
        <v>686</v>
      </c>
      <c r="V129" s="5" t="s">
        <v>648</v>
      </c>
      <c r="W129" s="5" t="s">
        <v>1153</v>
      </c>
      <c r="X129" s="16" t="s">
        <v>1154</v>
      </c>
      <c r="Y129" s="16" t="s">
        <v>688</v>
      </c>
      <c r="Z129" s="16" t="s">
        <v>642</v>
      </c>
      <c r="AA129" s="16" t="s">
        <v>1960</v>
      </c>
      <c r="AB129" s="5" t="s">
        <v>1961</v>
      </c>
      <c r="AC129" s="5" t="s">
        <v>691</v>
      </c>
      <c r="AD129" s="13">
        <v>23000</v>
      </c>
      <c r="AE129" s="11" t="s">
        <v>1962</v>
      </c>
      <c r="AF129" s="9" t="s">
        <v>657</v>
      </c>
      <c r="AG129" s="5" t="s">
        <v>642</v>
      </c>
      <c r="AI129" s="5" t="s">
        <v>642</v>
      </c>
      <c r="AJ129" s="14">
        <v>6187</v>
      </c>
      <c r="AK129" s="15">
        <v>45073.840821759259</v>
      </c>
      <c r="AL129" s="15">
        <v>45073.465821759259</v>
      </c>
      <c r="AM129" s="5" t="s">
        <v>658</v>
      </c>
      <c r="AN129" s="5" t="s">
        <v>1984</v>
      </c>
      <c r="AO129" s="5">
        <v>23000</v>
      </c>
      <c r="AP129" s="15">
        <v>45073.840833333335</v>
      </c>
      <c r="AQ129" s="15" t="s">
        <v>660</v>
      </c>
      <c r="AR129" s="5" t="s">
        <v>642</v>
      </c>
      <c r="AS129" s="5" t="s">
        <v>1274</v>
      </c>
      <c r="AT129" s="5" t="s">
        <v>1964</v>
      </c>
    </row>
    <row r="130" spans="2:46" ht="15" customHeight="1">
      <c r="B130" s="5" t="str">
        <f>IF(AND(VLOOKUP(E130,リスト!$A$1:$F$12,5,FALSE)&lt;=K130,VLOOKUP(E130,リスト!$A$1:$F$12,6,FALSE)&gt;=K130),"〇","×")</f>
        <v>〇</v>
      </c>
      <c r="C130" s="6">
        <f>VLOOKUP(D130,[2]課題曲一覧!$B$2:$I$206,8,FALSE)</f>
        <v>7.175925925925927E-4</v>
      </c>
      <c r="D130" s="7">
        <f t="shared" si="6"/>
        <v>7</v>
      </c>
      <c r="E130" s="8" t="str">
        <f t="shared" si="7"/>
        <v>中学1年の部</v>
      </c>
      <c r="F130" s="8" t="str">
        <f t="shared" si="8"/>
        <v>NCLvvGJkh5ehaCN</v>
      </c>
      <c r="G130" s="6" t="s">
        <v>635</v>
      </c>
      <c r="H130" s="78" t="s">
        <v>1985</v>
      </c>
      <c r="I130" s="9" t="s">
        <v>1986</v>
      </c>
      <c r="J130" s="10" t="s">
        <v>665</v>
      </c>
      <c r="K130" s="11">
        <v>40556</v>
      </c>
      <c r="L130" s="5" t="s">
        <v>639</v>
      </c>
      <c r="M130" s="12" t="s">
        <v>895</v>
      </c>
      <c r="N130" s="12" t="s">
        <v>1574</v>
      </c>
      <c r="O130" s="9" t="s">
        <v>642</v>
      </c>
      <c r="P130" s="5" t="s">
        <v>46</v>
      </c>
      <c r="Q130" s="5" t="s">
        <v>643</v>
      </c>
      <c r="R130" s="5" t="s">
        <v>1987</v>
      </c>
      <c r="S130" s="5" t="s">
        <v>1988</v>
      </c>
      <c r="T130" s="5" t="s">
        <v>1989</v>
      </c>
      <c r="U130" s="5" t="s">
        <v>1990</v>
      </c>
      <c r="V130" s="5" t="s">
        <v>648</v>
      </c>
      <c r="W130" s="11" t="s">
        <v>1991</v>
      </c>
      <c r="X130" s="16" t="s">
        <v>1992</v>
      </c>
      <c r="Y130" s="16" t="s">
        <v>1993</v>
      </c>
      <c r="Z130" s="16" t="s">
        <v>642</v>
      </c>
      <c r="AA130" s="16" t="s">
        <v>1994</v>
      </c>
      <c r="AB130" s="5" t="s">
        <v>1995</v>
      </c>
      <c r="AC130" s="5" t="s">
        <v>655</v>
      </c>
      <c r="AD130" s="13">
        <v>23000</v>
      </c>
      <c r="AE130" s="11" t="s">
        <v>1996</v>
      </c>
      <c r="AF130" s="9" t="s">
        <v>657</v>
      </c>
      <c r="AG130" s="5" t="s">
        <v>642</v>
      </c>
      <c r="AI130" s="5" t="s">
        <v>642</v>
      </c>
      <c r="AJ130" s="14">
        <v>6189</v>
      </c>
      <c r="AK130" s="15">
        <v>45073.881504629629</v>
      </c>
      <c r="AL130" s="15">
        <v>45073.506504629629</v>
      </c>
      <c r="AM130" s="5" t="s">
        <v>658</v>
      </c>
      <c r="AN130" s="5" t="s">
        <v>1997</v>
      </c>
      <c r="AO130" s="5">
        <v>23000</v>
      </c>
      <c r="AP130" s="15">
        <v>45073.881516203706</v>
      </c>
      <c r="AQ130" s="15" t="s">
        <v>660</v>
      </c>
      <c r="AR130" s="5" t="s">
        <v>642</v>
      </c>
      <c r="AS130" s="5" t="s">
        <v>709</v>
      </c>
      <c r="AT130" s="5" t="s">
        <v>1998</v>
      </c>
    </row>
    <row r="131" spans="2:46" ht="15" customHeight="1">
      <c r="B131" s="5" t="str">
        <f>IF(AND(VLOOKUP(E131,リスト!$A$1:$F$12,5,FALSE)&lt;=K131,VLOOKUP(E131,リスト!$A$1:$F$12,6,FALSE)&gt;=K131),"〇","×")</f>
        <v>〇</v>
      </c>
      <c r="C131" s="6">
        <f>VLOOKUP(D131,[2]課題曲一覧!$B$2:$I$206,8,FALSE)</f>
        <v>1.0185185185185186E-3</v>
      </c>
      <c r="D131" s="7">
        <f t="shared" si="6"/>
        <v>16</v>
      </c>
      <c r="E131" s="8" t="str">
        <f t="shared" si="7"/>
        <v>プレコンクール部門</v>
      </c>
      <c r="F131" s="8" t="str">
        <f t="shared" si="8"/>
        <v>NCWVJGJkh5ehaCN</v>
      </c>
      <c r="G131" s="6" t="s">
        <v>635</v>
      </c>
      <c r="H131" s="78" t="s">
        <v>1999</v>
      </c>
      <c r="I131" s="9" t="s">
        <v>2000</v>
      </c>
      <c r="J131" s="10" t="s">
        <v>697</v>
      </c>
      <c r="K131" s="11">
        <v>40896</v>
      </c>
      <c r="L131" s="5" t="s">
        <v>639</v>
      </c>
      <c r="M131" s="12" t="s">
        <v>680</v>
      </c>
      <c r="N131" s="12" t="s">
        <v>890</v>
      </c>
      <c r="O131" s="9" t="s">
        <v>642</v>
      </c>
      <c r="P131" s="5" t="s">
        <v>668</v>
      </c>
      <c r="Q131" s="5" t="s">
        <v>669</v>
      </c>
      <c r="R131" s="5" t="s">
        <v>683</v>
      </c>
      <c r="S131" s="5" t="s">
        <v>684</v>
      </c>
      <c r="T131" s="5" t="s">
        <v>685</v>
      </c>
      <c r="U131" s="5" t="s">
        <v>686</v>
      </c>
      <c r="V131" s="5" t="s">
        <v>648</v>
      </c>
      <c r="W131" s="5" t="s">
        <v>1153</v>
      </c>
      <c r="X131" s="16" t="s">
        <v>1154</v>
      </c>
      <c r="Y131" s="16" t="s">
        <v>688</v>
      </c>
      <c r="Z131" s="16" t="s">
        <v>642</v>
      </c>
      <c r="AA131" s="16" t="s">
        <v>2001</v>
      </c>
      <c r="AB131" s="5" t="s">
        <v>2002</v>
      </c>
      <c r="AC131" s="5" t="s">
        <v>691</v>
      </c>
      <c r="AD131" s="13">
        <v>23000</v>
      </c>
      <c r="AE131" s="11" t="s">
        <v>2003</v>
      </c>
      <c r="AF131" s="9" t="s">
        <v>657</v>
      </c>
      <c r="AG131" s="5" t="s">
        <v>642</v>
      </c>
      <c r="AI131" s="5" t="s">
        <v>642</v>
      </c>
      <c r="AJ131" s="14">
        <v>6192</v>
      </c>
      <c r="AK131" s="15">
        <v>45074.351805555554</v>
      </c>
      <c r="AL131" s="15">
        <v>45073.976805555554</v>
      </c>
      <c r="AM131" s="5" t="s">
        <v>658</v>
      </c>
      <c r="AN131" s="5" t="s">
        <v>2004</v>
      </c>
      <c r="AO131" s="5">
        <v>23000</v>
      </c>
      <c r="AP131" s="15">
        <v>45074.351817129631</v>
      </c>
      <c r="AQ131" s="15" t="s">
        <v>660</v>
      </c>
      <c r="AR131" s="5" t="s">
        <v>642</v>
      </c>
      <c r="AS131" s="5" t="s">
        <v>2005</v>
      </c>
      <c r="AT131" s="5" t="s">
        <v>2006</v>
      </c>
    </row>
    <row r="132" spans="2:46" ht="15" customHeight="1">
      <c r="B132" s="5" t="str">
        <f>IF(AND(VLOOKUP(E132,リスト!$A$1:$F$12,5,FALSE)&lt;=K132,VLOOKUP(E132,リスト!$A$1:$F$12,6,FALSE)&gt;=K132),"〇","×")</f>
        <v>〇</v>
      </c>
      <c r="C132" s="6">
        <f>VLOOKUP(D132,[2]課題曲一覧!$B$2:$I$206,8,FALSE)</f>
        <v>1.0069444444444444E-3</v>
      </c>
      <c r="D132" s="7">
        <f t="shared" si="6"/>
        <v>20</v>
      </c>
      <c r="E132" s="8" t="str">
        <f t="shared" si="7"/>
        <v>プレコンクール部門</v>
      </c>
      <c r="F132" s="8" t="str">
        <f t="shared" si="8"/>
        <v>NCWidGJkh5ehaCN</v>
      </c>
      <c r="G132" s="6" t="s">
        <v>635</v>
      </c>
      <c r="H132" s="78" t="s">
        <v>2007</v>
      </c>
      <c r="I132" s="9" t="s">
        <v>2008</v>
      </c>
      <c r="J132" s="10" t="s">
        <v>697</v>
      </c>
      <c r="K132" s="11">
        <v>41017</v>
      </c>
      <c r="L132" s="5" t="s">
        <v>639</v>
      </c>
      <c r="M132" s="12" t="s">
        <v>680</v>
      </c>
      <c r="N132" s="12" t="s">
        <v>805</v>
      </c>
      <c r="O132" s="9" t="s">
        <v>642</v>
      </c>
      <c r="P132" s="5" t="s">
        <v>668</v>
      </c>
      <c r="Q132" s="5" t="s">
        <v>643</v>
      </c>
      <c r="R132" s="5" t="s">
        <v>1575</v>
      </c>
      <c r="S132" s="5" t="s">
        <v>1588</v>
      </c>
      <c r="T132" s="5" t="s">
        <v>1576</v>
      </c>
      <c r="U132" s="5" t="s">
        <v>1577</v>
      </c>
      <c r="V132" s="5" t="s">
        <v>648</v>
      </c>
      <c r="W132" s="5" t="s">
        <v>1578</v>
      </c>
      <c r="X132" s="16" t="s">
        <v>1579</v>
      </c>
      <c r="Y132" s="16" t="s">
        <v>1580</v>
      </c>
      <c r="Z132" s="16" t="s">
        <v>642</v>
      </c>
      <c r="AA132" s="16" t="s">
        <v>2009</v>
      </c>
      <c r="AB132" s="5" t="s">
        <v>2010</v>
      </c>
      <c r="AC132" s="5" t="s">
        <v>691</v>
      </c>
      <c r="AD132" s="13">
        <v>23000</v>
      </c>
      <c r="AE132" s="11" t="s">
        <v>2011</v>
      </c>
      <c r="AF132" s="9" t="s">
        <v>774</v>
      </c>
      <c r="AG132" s="5" t="s">
        <v>642</v>
      </c>
      <c r="AI132" s="5" t="s">
        <v>642</v>
      </c>
      <c r="AJ132" s="14">
        <v>6193</v>
      </c>
      <c r="AK132" s="15">
        <v>45074.361354166664</v>
      </c>
      <c r="AL132" s="15">
        <v>45073.986354166664</v>
      </c>
      <c r="AM132" s="5" t="s">
        <v>658</v>
      </c>
      <c r="AN132" s="5" t="s">
        <v>2012</v>
      </c>
      <c r="AO132" s="5">
        <v>23000</v>
      </c>
      <c r="AP132" s="15">
        <v>45074.361377314817</v>
      </c>
      <c r="AQ132" s="15" t="s">
        <v>660</v>
      </c>
      <c r="AR132" s="5" t="s">
        <v>642</v>
      </c>
      <c r="AS132" s="5" t="s">
        <v>764</v>
      </c>
      <c r="AT132" s="5" t="s">
        <v>2013</v>
      </c>
    </row>
    <row r="133" spans="2:46" ht="15" customHeight="1">
      <c r="B133" s="5" t="str">
        <f>IF(AND(VLOOKUP(E133,リスト!$A$1:$F$12,5,FALSE)&lt;=K133,VLOOKUP(E133,リスト!$A$1:$F$12,6,FALSE)&gt;=K133),"〇","×")</f>
        <v>〇</v>
      </c>
      <c r="C133" s="6">
        <f>VLOOKUP(D133,[2]課題曲一覧!$B$2:$I$206,8,FALSE)</f>
        <v>1.3657407407407409E-3</v>
      </c>
      <c r="D133" s="7">
        <f t="shared" si="6"/>
        <v>160</v>
      </c>
      <c r="E133" s="8" t="str">
        <f t="shared" si="7"/>
        <v>中学2年の部</v>
      </c>
      <c r="F133" s="8" t="str">
        <f t="shared" si="8"/>
        <v>NCZbGGJkh5ehaCN</v>
      </c>
      <c r="G133" s="6" t="s">
        <v>635</v>
      </c>
      <c r="H133" s="78" t="s">
        <v>2014</v>
      </c>
      <c r="I133" s="9" t="s">
        <v>2015</v>
      </c>
      <c r="J133" s="10" t="s">
        <v>922</v>
      </c>
      <c r="K133" s="11">
        <v>39934</v>
      </c>
      <c r="L133" s="5" t="s">
        <v>639</v>
      </c>
      <c r="M133" s="12" t="s">
        <v>1129</v>
      </c>
      <c r="N133" s="12" t="s">
        <v>1278</v>
      </c>
      <c r="O133" s="9" t="s">
        <v>642</v>
      </c>
      <c r="P133" s="5" t="s">
        <v>682</v>
      </c>
      <c r="Q133" s="5" t="s">
        <v>669</v>
      </c>
      <c r="R133" s="5" t="s">
        <v>2016</v>
      </c>
      <c r="S133" s="5" t="s">
        <v>2017</v>
      </c>
      <c r="T133" s="5" t="s">
        <v>2018</v>
      </c>
      <c r="U133" s="5" t="s">
        <v>2019</v>
      </c>
      <c r="V133" s="5" t="s">
        <v>2020</v>
      </c>
      <c r="W133" s="5" t="s">
        <v>2373</v>
      </c>
      <c r="X133" s="16" t="s">
        <v>2021</v>
      </c>
      <c r="Y133" s="16" t="s">
        <v>2022</v>
      </c>
      <c r="Z133" s="16" t="s">
        <v>642</v>
      </c>
      <c r="AA133" s="16" t="s">
        <v>2023</v>
      </c>
      <c r="AB133" s="5" t="s">
        <v>2024</v>
      </c>
      <c r="AC133" s="5" t="s">
        <v>691</v>
      </c>
      <c r="AD133" s="13">
        <v>23000</v>
      </c>
      <c r="AE133" s="11" t="s">
        <v>2025</v>
      </c>
      <c r="AF133" s="9" t="s">
        <v>657</v>
      </c>
      <c r="AG133" s="5" t="s">
        <v>642</v>
      </c>
      <c r="AI133" s="5" t="s">
        <v>642</v>
      </c>
      <c r="AJ133" s="14">
        <v>6196</v>
      </c>
      <c r="AK133" s="15">
        <v>45074.489537037036</v>
      </c>
      <c r="AL133" s="15">
        <v>45074.114537037036</v>
      </c>
      <c r="AM133" s="5" t="s">
        <v>658</v>
      </c>
      <c r="AN133" s="5" t="s">
        <v>2026</v>
      </c>
      <c r="AO133" s="5">
        <v>23000</v>
      </c>
      <c r="AP133" s="15">
        <v>45074.489560185182</v>
      </c>
      <c r="AQ133" s="15" t="s">
        <v>660</v>
      </c>
      <c r="AR133" s="5" t="s">
        <v>642</v>
      </c>
      <c r="AS133" s="5" t="s">
        <v>2027</v>
      </c>
      <c r="AT133" s="5" t="s">
        <v>2028</v>
      </c>
    </row>
    <row r="134" spans="2:46" ht="15" customHeight="1">
      <c r="B134" s="5" t="str">
        <f>IF(AND(VLOOKUP(E134,リスト!$A$1:$F$12,5,FALSE)&lt;=K134,VLOOKUP(E134,リスト!$A$1:$F$12,6,FALSE)&gt;=K134),"〇","×")</f>
        <v>〇</v>
      </c>
      <c r="C134" s="6">
        <f>VLOOKUP(D134,[2]課題曲一覧!$B$2:$I$206,8,FALSE)</f>
        <v>6.8287037037037025E-4</v>
      </c>
      <c r="D134" s="7">
        <f t="shared" si="6"/>
        <v>2</v>
      </c>
      <c r="E134" s="8" t="str">
        <f t="shared" si="7"/>
        <v>バレエシューズ小学3・4年の部</v>
      </c>
      <c r="F134" s="8" t="str">
        <f t="shared" si="8"/>
        <v>NCbiZGJkh5ehaCN</v>
      </c>
      <c r="G134" s="6" t="s">
        <v>635</v>
      </c>
      <c r="H134" s="78" t="s">
        <v>2029</v>
      </c>
      <c r="I134" s="9" t="s">
        <v>2030</v>
      </c>
      <c r="J134" s="10" t="s">
        <v>679</v>
      </c>
      <c r="K134" s="11">
        <v>41733</v>
      </c>
      <c r="L134" s="5" t="s">
        <v>639</v>
      </c>
      <c r="M134" s="12" t="s">
        <v>768</v>
      </c>
      <c r="N134" s="12" t="s">
        <v>954</v>
      </c>
      <c r="O134" s="9" t="s">
        <v>642</v>
      </c>
      <c r="P134" s="5" t="s">
        <v>46</v>
      </c>
      <c r="Q134" s="5" t="s">
        <v>643</v>
      </c>
      <c r="R134" s="5" t="s">
        <v>2016</v>
      </c>
      <c r="S134" s="5" t="s">
        <v>2017</v>
      </c>
      <c r="T134" s="5" t="s">
        <v>2018</v>
      </c>
      <c r="U134" s="5" t="s">
        <v>2019</v>
      </c>
      <c r="V134" s="5" t="s">
        <v>2020</v>
      </c>
      <c r="W134" s="5" t="s">
        <v>2373</v>
      </c>
      <c r="X134" s="16" t="s">
        <v>2021</v>
      </c>
      <c r="Y134" s="16" t="s">
        <v>2022</v>
      </c>
      <c r="Z134" s="16" t="s">
        <v>642</v>
      </c>
      <c r="AA134" s="16" t="s">
        <v>2031</v>
      </c>
      <c r="AB134" s="5" t="s">
        <v>2032</v>
      </c>
      <c r="AC134" s="5" t="s">
        <v>655</v>
      </c>
      <c r="AD134" s="13">
        <v>23000</v>
      </c>
      <c r="AE134" s="11" t="s">
        <v>1422</v>
      </c>
      <c r="AF134" s="9" t="s">
        <v>774</v>
      </c>
      <c r="AG134" s="5" t="s">
        <v>642</v>
      </c>
      <c r="AI134" s="5" t="s">
        <v>642</v>
      </c>
      <c r="AJ134" s="14">
        <v>6197</v>
      </c>
      <c r="AK134" s="15">
        <v>45074.583773148152</v>
      </c>
      <c r="AL134" s="15">
        <v>45074.208773148152</v>
      </c>
      <c r="AM134" s="5" t="s">
        <v>658</v>
      </c>
      <c r="AN134" s="5" t="s">
        <v>2033</v>
      </c>
      <c r="AO134" s="5">
        <v>23000</v>
      </c>
      <c r="AP134" s="15">
        <v>45074.583796296298</v>
      </c>
      <c r="AQ134" s="15" t="s">
        <v>660</v>
      </c>
      <c r="AR134" s="5" t="s">
        <v>642</v>
      </c>
      <c r="AS134" s="5" t="s">
        <v>2034</v>
      </c>
      <c r="AT134" s="5" t="s">
        <v>2035</v>
      </c>
    </row>
    <row r="135" spans="2:46" ht="15" customHeight="1">
      <c r="B135" s="5" t="str">
        <f>IF(AND(VLOOKUP(E135,リスト!$A$1:$F$12,5,FALSE)&lt;=K135,VLOOKUP(E135,リスト!$A$1:$F$12,6,FALSE)&gt;=K135),"〇","×")</f>
        <v>〇</v>
      </c>
      <c r="C135" s="6">
        <f>VLOOKUP(D135,[2]課題曲一覧!$B$2:$I$206,8,FALSE)</f>
        <v>1.0416666666666667E-3</v>
      </c>
      <c r="D135" s="7">
        <f t="shared" si="6"/>
        <v>206</v>
      </c>
      <c r="E135" s="8" t="str">
        <f t="shared" si="7"/>
        <v>バレエシューズ小学3・4年の部</v>
      </c>
      <c r="F135" s="8" t="str">
        <f t="shared" si="8"/>
        <v>NCcqvGJkh5ehaCN</v>
      </c>
      <c r="G135" s="6" t="s">
        <v>635</v>
      </c>
      <c r="H135" s="78" t="s">
        <v>2036</v>
      </c>
      <c r="I135" s="9" t="s">
        <v>2037</v>
      </c>
      <c r="J135" s="10" t="s">
        <v>679</v>
      </c>
      <c r="K135" s="11">
        <v>41609</v>
      </c>
      <c r="L135" s="5" t="s">
        <v>639</v>
      </c>
      <c r="M135" s="12" t="s">
        <v>768</v>
      </c>
      <c r="N135" s="12" t="s">
        <v>2038</v>
      </c>
      <c r="O135" s="9" t="s">
        <v>642</v>
      </c>
      <c r="P135" s="5" t="s">
        <v>668</v>
      </c>
      <c r="Q135" s="5" t="s">
        <v>669</v>
      </c>
      <c r="R135" s="5" t="s">
        <v>2039</v>
      </c>
      <c r="S135" s="5" t="s">
        <v>2040</v>
      </c>
      <c r="T135" s="5" t="s">
        <v>2041</v>
      </c>
      <c r="U135" s="5" t="s">
        <v>2042</v>
      </c>
      <c r="V135" s="5" t="s">
        <v>648</v>
      </c>
      <c r="W135" s="16" t="s">
        <v>2043</v>
      </c>
      <c r="X135" s="16" t="s">
        <v>2044</v>
      </c>
      <c r="Y135" s="16" t="s">
        <v>2045</v>
      </c>
      <c r="Z135" s="16" t="s">
        <v>642</v>
      </c>
      <c r="AA135" s="16" t="s">
        <v>2046</v>
      </c>
      <c r="AB135" s="5" t="s">
        <v>2047</v>
      </c>
      <c r="AC135" s="5" t="s">
        <v>691</v>
      </c>
      <c r="AD135" s="13">
        <v>23000</v>
      </c>
      <c r="AE135" s="11" t="s">
        <v>2048</v>
      </c>
      <c r="AF135" s="9" t="s">
        <v>657</v>
      </c>
      <c r="AG135" s="5" t="s">
        <v>642</v>
      </c>
      <c r="AI135" s="5" t="s">
        <v>642</v>
      </c>
      <c r="AJ135" s="14">
        <v>6198</v>
      </c>
      <c r="AK135" s="15">
        <v>45074.634259259263</v>
      </c>
      <c r="AL135" s="15">
        <v>45074.259259259263</v>
      </c>
      <c r="AM135" s="5" t="s">
        <v>658</v>
      </c>
      <c r="AN135" s="5" t="s">
        <v>2049</v>
      </c>
      <c r="AO135" s="5">
        <v>23000</v>
      </c>
      <c r="AP135" s="15">
        <v>45074.634282407409</v>
      </c>
      <c r="AQ135" s="15" t="s">
        <v>660</v>
      </c>
      <c r="AR135" s="5" t="s">
        <v>642</v>
      </c>
      <c r="AS135" s="5" t="s">
        <v>1184</v>
      </c>
      <c r="AT135" s="5" t="s">
        <v>2050</v>
      </c>
    </row>
    <row r="136" spans="2:46" ht="15" customHeight="1">
      <c r="B136" s="5" t="str">
        <f>IF(AND(VLOOKUP(E136,リスト!$A$1:$F$12,5,FALSE)&lt;=K136,VLOOKUP(E136,リスト!$A$1:$F$12,6,FALSE)&gt;=K136),"〇","×")</f>
        <v>〇</v>
      </c>
      <c r="C136" s="6">
        <f>VLOOKUP(D136,[2]課題曲一覧!$B$2:$I$206,8,FALSE)</f>
        <v>8.4490740740740739E-4</v>
      </c>
      <c r="D136" s="7">
        <f t="shared" si="6"/>
        <v>8</v>
      </c>
      <c r="E136" s="8" t="str">
        <f t="shared" si="7"/>
        <v>バレエシューズ小学3・4年の部</v>
      </c>
      <c r="F136" s="8" t="str">
        <f t="shared" si="8"/>
        <v>NCetlGJkh5ehaCN</v>
      </c>
      <c r="G136" s="6" t="s">
        <v>635</v>
      </c>
      <c r="H136" s="78" t="s">
        <v>2051</v>
      </c>
      <c r="I136" s="9" t="s">
        <v>2052</v>
      </c>
      <c r="J136" s="10" t="s">
        <v>733</v>
      </c>
      <c r="K136" s="11">
        <v>41943</v>
      </c>
      <c r="L136" s="5" t="s">
        <v>639</v>
      </c>
      <c r="M136" s="12" t="s">
        <v>768</v>
      </c>
      <c r="N136" s="12" t="s">
        <v>681</v>
      </c>
      <c r="O136" s="9" t="s">
        <v>642</v>
      </c>
      <c r="P136" s="5" t="s">
        <v>46</v>
      </c>
      <c r="Q136" s="5" t="s">
        <v>643</v>
      </c>
      <c r="R136" s="5" t="s">
        <v>2016</v>
      </c>
      <c r="S136" s="5" t="s">
        <v>2017</v>
      </c>
      <c r="T136" s="5" t="s">
        <v>2018</v>
      </c>
      <c r="U136" s="5" t="s">
        <v>2019</v>
      </c>
      <c r="V136" s="5" t="s">
        <v>2020</v>
      </c>
      <c r="W136" s="5" t="s">
        <v>2373</v>
      </c>
      <c r="X136" s="16" t="s">
        <v>2021</v>
      </c>
      <c r="Y136" s="16" t="s">
        <v>2022</v>
      </c>
      <c r="Z136" s="16" t="s">
        <v>642</v>
      </c>
      <c r="AA136" s="16" t="s">
        <v>2053</v>
      </c>
      <c r="AB136" s="5" t="s">
        <v>2054</v>
      </c>
      <c r="AC136" s="5" t="s">
        <v>655</v>
      </c>
      <c r="AD136" s="13">
        <v>23000</v>
      </c>
      <c r="AE136" s="11" t="s">
        <v>2055</v>
      </c>
      <c r="AF136" s="9" t="s">
        <v>657</v>
      </c>
      <c r="AG136" s="5" t="s">
        <v>642</v>
      </c>
      <c r="AI136" s="5" t="s">
        <v>642</v>
      </c>
      <c r="AJ136" s="14">
        <v>6204</v>
      </c>
      <c r="AK136" s="15">
        <v>45074.725277777776</v>
      </c>
      <c r="AL136" s="15">
        <v>45074.350277777776</v>
      </c>
      <c r="AM136" s="5" t="s">
        <v>658</v>
      </c>
      <c r="AN136" s="5" t="s">
        <v>2056</v>
      </c>
      <c r="AO136" s="5">
        <v>23000</v>
      </c>
      <c r="AP136" s="15">
        <v>45074.725300925929</v>
      </c>
      <c r="AQ136" s="15" t="s">
        <v>660</v>
      </c>
      <c r="AR136" s="5" t="s">
        <v>642</v>
      </c>
      <c r="AS136" s="5" t="s">
        <v>815</v>
      </c>
      <c r="AT136" s="5" t="s">
        <v>2057</v>
      </c>
    </row>
    <row r="137" spans="2:46" ht="15" customHeight="1">
      <c r="B137" s="5" t="str">
        <f>IF(AND(VLOOKUP(E137,リスト!$A$1:$F$12,5,FALSE)&lt;=K137,VLOOKUP(E137,リスト!$A$1:$F$12,6,FALSE)&gt;=K137),"〇","×")</f>
        <v>〇</v>
      </c>
      <c r="C137" s="6">
        <f>VLOOKUP(D137,[2]課題曲一覧!$B$2:$I$206,8,FALSE)</f>
        <v>1.0069444444444444E-3</v>
      </c>
      <c r="D137" s="7">
        <f t="shared" si="6"/>
        <v>20</v>
      </c>
      <c r="E137" s="8" t="str">
        <f t="shared" si="7"/>
        <v>プレコンクール部門</v>
      </c>
      <c r="F137" s="8" t="str">
        <f t="shared" si="8"/>
        <v>NCjPpGJkh5ehaCN</v>
      </c>
      <c r="G137" s="6" t="s">
        <v>635</v>
      </c>
      <c r="H137" s="78" t="s">
        <v>2058</v>
      </c>
      <c r="I137" s="9" t="s">
        <v>2059</v>
      </c>
      <c r="J137" s="10" t="s">
        <v>713</v>
      </c>
      <c r="K137" s="11">
        <v>41102</v>
      </c>
      <c r="L137" s="5" t="s">
        <v>639</v>
      </c>
      <c r="M137" s="12" t="s">
        <v>680</v>
      </c>
      <c r="N137" s="12" t="s">
        <v>805</v>
      </c>
      <c r="O137" s="9" t="s">
        <v>642</v>
      </c>
      <c r="P137" s="5" t="s">
        <v>668</v>
      </c>
      <c r="Q137" s="5" t="s">
        <v>643</v>
      </c>
      <c r="R137" s="5" t="s">
        <v>1575</v>
      </c>
      <c r="S137" s="5" t="s">
        <v>1588</v>
      </c>
      <c r="T137" s="5" t="s">
        <v>1576</v>
      </c>
      <c r="U137" s="5" t="s">
        <v>2287</v>
      </c>
      <c r="V137" s="5" t="s">
        <v>648</v>
      </c>
      <c r="W137" s="5" t="s">
        <v>1578</v>
      </c>
      <c r="X137" s="16" t="s">
        <v>1579</v>
      </c>
      <c r="Y137" s="16" t="s">
        <v>1580</v>
      </c>
      <c r="Z137" s="16" t="s">
        <v>642</v>
      </c>
      <c r="AA137" s="16" t="s">
        <v>2060</v>
      </c>
      <c r="AB137" s="5" t="s">
        <v>2061</v>
      </c>
      <c r="AC137" s="5" t="s">
        <v>691</v>
      </c>
      <c r="AD137" s="13">
        <v>23000</v>
      </c>
      <c r="AE137" s="11" t="s">
        <v>2062</v>
      </c>
      <c r="AF137" s="9" t="s">
        <v>727</v>
      </c>
      <c r="AG137" s="5" t="s">
        <v>642</v>
      </c>
      <c r="AI137" s="5" t="s">
        <v>642</v>
      </c>
      <c r="AJ137" s="14">
        <v>6207</v>
      </c>
      <c r="AK137" s="15">
        <v>45074.926238425927</v>
      </c>
      <c r="AL137" s="15">
        <v>45074.551238425927</v>
      </c>
      <c r="AM137" s="5" t="s">
        <v>658</v>
      </c>
      <c r="AN137" s="5" t="s">
        <v>2063</v>
      </c>
      <c r="AO137" s="5">
        <v>23000</v>
      </c>
      <c r="AP137" s="15">
        <v>45074.926249999997</v>
      </c>
      <c r="AQ137" s="15" t="s">
        <v>660</v>
      </c>
      <c r="AR137" s="5" t="s">
        <v>642</v>
      </c>
      <c r="AS137" s="5" t="s">
        <v>2064</v>
      </c>
      <c r="AT137" s="5" t="s">
        <v>2065</v>
      </c>
    </row>
    <row r="138" spans="2:46" ht="15" customHeight="1">
      <c r="B138" s="5" t="str">
        <f>IF(AND(VLOOKUP(E138,リスト!$A$1:$F$12,5,FALSE)&lt;=K138,VLOOKUP(E138,リスト!$A$1:$F$12,6,FALSE)&gt;=K138),"〇","×")</f>
        <v>〇</v>
      </c>
      <c r="C138" s="6">
        <f>VLOOKUP(D138,[2]課題曲一覧!$B$2:$I$206,8,FALSE)</f>
        <v>6.8287037037037025E-4</v>
      </c>
      <c r="D138" s="7">
        <f t="shared" si="6"/>
        <v>2</v>
      </c>
      <c r="E138" s="8" t="str">
        <f t="shared" si="7"/>
        <v>バレエシューズ小学3・4年の部</v>
      </c>
      <c r="F138" s="8" t="str">
        <f t="shared" si="8"/>
        <v>NCkFBGJkh5ehaCN</v>
      </c>
      <c r="G138" s="6" t="s">
        <v>635</v>
      </c>
      <c r="H138" s="78" t="s">
        <v>2066</v>
      </c>
      <c r="I138" s="9" t="s">
        <v>2067</v>
      </c>
      <c r="J138" s="10" t="s">
        <v>733</v>
      </c>
      <c r="K138" s="11">
        <v>42002</v>
      </c>
      <c r="L138" s="5" t="s">
        <v>639</v>
      </c>
      <c r="M138" s="12" t="s">
        <v>768</v>
      </c>
      <c r="N138" s="12" t="s">
        <v>954</v>
      </c>
      <c r="O138" s="9" t="s">
        <v>642</v>
      </c>
      <c r="P138" s="5" t="s">
        <v>46</v>
      </c>
      <c r="Q138" s="5" t="s">
        <v>643</v>
      </c>
      <c r="R138" s="5" t="s">
        <v>2039</v>
      </c>
      <c r="S138" s="5" t="s">
        <v>2040</v>
      </c>
      <c r="T138" s="5" t="s">
        <v>2041</v>
      </c>
      <c r="U138" s="5" t="s">
        <v>2042</v>
      </c>
      <c r="V138" s="5" t="s">
        <v>648</v>
      </c>
      <c r="W138" s="5" t="s">
        <v>2043</v>
      </c>
      <c r="X138" s="16" t="s">
        <v>2044</v>
      </c>
      <c r="Y138" s="16" t="s">
        <v>2045</v>
      </c>
      <c r="Z138" s="16" t="s">
        <v>642</v>
      </c>
      <c r="AA138" s="16" t="s">
        <v>2068</v>
      </c>
      <c r="AB138" s="5" t="s">
        <v>2069</v>
      </c>
      <c r="AC138" s="5" t="s">
        <v>691</v>
      </c>
      <c r="AD138" s="13">
        <v>23000</v>
      </c>
      <c r="AE138" s="11" t="s">
        <v>2070</v>
      </c>
      <c r="AF138" s="9" t="s">
        <v>657</v>
      </c>
      <c r="AG138" s="5" t="s">
        <v>642</v>
      </c>
      <c r="AI138" s="5" t="s">
        <v>642</v>
      </c>
      <c r="AJ138" s="14">
        <v>6213</v>
      </c>
      <c r="AK138" s="15">
        <v>45074.963101851848</v>
      </c>
      <c r="AL138" s="15">
        <v>45074.588101851848</v>
      </c>
      <c r="AM138" s="5" t="s">
        <v>658</v>
      </c>
      <c r="AN138" s="5" t="s">
        <v>2071</v>
      </c>
      <c r="AO138" s="5">
        <v>23000</v>
      </c>
      <c r="AP138" s="15">
        <v>45074.963125000002</v>
      </c>
      <c r="AQ138" s="15" t="s">
        <v>660</v>
      </c>
      <c r="AR138" s="5" t="s">
        <v>642</v>
      </c>
      <c r="AS138" s="5" t="s">
        <v>2072</v>
      </c>
      <c r="AT138" s="5" t="s">
        <v>2073</v>
      </c>
    </row>
    <row r="139" spans="2:46" ht="15" customHeight="1">
      <c r="B139" s="5" t="str">
        <f>IF(AND(VLOOKUP(E139,リスト!$A$1:$F$12,5,FALSE)&lt;=K139,VLOOKUP(E139,リスト!$A$1:$F$12,6,FALSE)&gt;=K139),"〇","×")</f>
        <v>〇</v>
      </c>
      <c r="C139" s="6">
        <f>VLOOKUP(D139,[2]課題曲一覧!$B$2:$I$206,8,FALSE)</f>
        <v>6.2500000000000001E-4</v>
      </c>
      <c r="D139" s="7">
        <f t="shared" si="6"/>
        <v>69</v>
      </c>
      <c r="E139" s="8" t="str">
        <f t="shared" si="7"/>
        <v>バレエシューズ小学3・4年の部</v>
      </c>
      <c r="F139" s="8" t="s">
        <v>1850</v>
      </c>
      <c r="G139" s="6" t="s">
        <v>635</v>
      </c>
      <c r="H139" s="6" t="s">
        <v>2074</v>
      </c>
      <c r="I139" s="9" t="s">
        <v>2075</v>
      </c>
      <c r="J139" s="10">
        <v>8</v>
      </c>
      <c r="K139" s="11">
        <v>42020</v>
      </c>
      <c r="L139" s="5" t="s">
        <v>714</v>
      </c>
      <c r="M139" s="12" t="s">
        <v>2076</v>
      </c>
      <c r="N139" s="12" t="s">
        <v>403</v>
      </c>
      <c r="P139" s="5" t="s">
        <v>682</v>
      </c>
      <c r="Q139" s="5" t="s">
        <v>643</v>
      </c>
      <c r="R139" s="5" t="s">
        <v>2078</v>
      </c>
      <c r="S139" s="5" t="s">
        <v>2079</v>
      </c>
      <c r="U139" s="5" t="s">
        <v>2080</v>
      </c>
      <c r="V139" s="5" t="s">
        <v>2081</v>
      </c>
      <c r="W139" s="5" t="s">
        <v>2082</v>
      </c>
      <c r="X139" s="16" t="s">
        <v>2083</v>
      </c>
      <c r="Y139" s="16" t="s">
        <v>2084</v>
      </c>
      <c r="Z139" s="16"/>
      <c r="AA139" s="16" t="s">
        <v>2085</v>
      </c>
      <c r="AC139" s="5" t="s">
        <v>691</v>
      </c>
      <c r="AD139" s="13">
        <v>23000</v>
      </c>
      <c r="AE139" s="84">
        <v>45070</v>
      </c>
      <c r="AF139" s="85" t="s">
        <v>2086</v>
      </c>
    </row>
    <row r="140" spans="2:46" ht="15" customHeight="1">
      <c r="B140" s="5" t="str">
        <f>IF(AND(VLOOKUP(E140,リスト!$A$1:$F$12,5,FALSE)&lt;=K140,VLOOKUP(E140,リスト!$A$1:$F$12,6,FALSE)&gt;=K140),"〇","×")</f>
        <v>〇</v>
      </c>
      <c r="C140" s="6">
        <f>VLOOKUP(D140,[2]課題曲一覧!$B$2:$I$206,8,FALSE)</f>
        <v>6.8287037037037025E-4</v>
      </c>
      <c r="D140" s="7">
        <f t="shared" si="6"/>
        <v>2</v>
      </c>
      <c r="E140" s="8" t="str">
        <f t="shared" si="7"/>
        <v>バレエシューズ小学3・4年の部</v>
      </c>
      <c r="F140" s="8" t="str">
        <f t="shared" si="8"/>
        <v>ND0LOGJkh5ehaCN</v>
      </c>
      <c r="G140" s="6" t="s">
        <v>2106</v>
      </c>
      <c r="H140" s="78" t="s">
        <v>2087</v>
      </c>
      <c r="I140" s="9" t="s">
        <v>2088</v>
      </c>
      <c r="J140" s="10">
        <v>9</v>
      </c>
      <c r="K140" s="11">
        <v>41651</v>
      </c>
      <c r="L140" s="5" t="s">
        <v>639</v>
      </c>
      <c r="M140" s="12" t="s">
        <v>768</v>
      </c>
      <c r="N140" s="12" t="s">
        <v>954</v>
      </c>
      <c r="O140" s="9" t="s">
        <v>642</v>
      </c>
      <c r="P140" s="5" t="s">
        <v>46</v>
      </c>
      <c r="Q140" s="5" t="s">
        <v>643</v>
      </c>
      <c r="R140" s="5" t="s">
        <v>769</v>
      </c>
      <c r="S140" s="5" t="s">
        <v>736</v>
      </c>
      <c r="T140" s="5" t="s">
        <v>737</v>
      </c>
      <c r="U140" s="5" t="s">
        <v>738</v>
      </c>
      <c r="V140" s="5" t="s">
        <v>739</v>
      </c>
      <c r="W140" s="5" t="s">
        <v>740</v>
      </c>
      <c r="X140" s="5" t="s">
        <v>741</v>
      </c>
      <c r="Y140" s="16" t="s">
        <v>742</v>
      </c>
      <c r="Z140" s="16" t="s">
        <v>642</v>
      </c>
      <c r="AA140" s="16" t="s">
        <v>2089</v>
      </c>
      <c r="AB140" s="5" t="s">
        <v>2090</v>
      </c>
      <c r="AC140" s="5" t="s">
        <v>655</v>
      </c>
      <c r="AD140" s="13">
        <v>23000</v>
      </c>
      <c r="AE140" s="11" t="s">
        <v>2091</v>
      </c>
      <c r="AF140" s="9" t="s">
        <v>774</v>
      </c>
      <c r="AG140" s="5" t="s">
        <v>642</v>
      </c>
      <c r="AI140" s="5" t="s">
        <v>642</v>
      </c>
      <c r="AJ140" s="14">
        <v>6221</v>
      </c>
      <c r="AK140" s="15">
        <v>45075.679398148146</v>
      </c>
      <c r="AL140" s="15">
        <v>45075.304398148146</v>
      </c>
      <c r="AM140" s="5" t="s">
        <v>658</v>
      </c>
      <c r="AN140" s="5" t="s">
        <v>2092</v>
      </c>
      <c r="AO140" s="5">
        <v>23000</v>
      </c>
      <c r="AP140" s="15">
        <v>45075.6794212963</v>
      </c>
      <c r="AQ140" s="15" t="s">
        <v>660</v>
      </c>
      <c r="AR140" s="5" t="s">
        <v>642</v>
      </c>
      <c r="AS140" s="5" t="s">
        <v>2093</v>
      </c>
      <c r="AT140" s="5" t="s">
        <v>2094</v>
      </c>
    </row>
    <row r="141" spans="2:46" ht="15" customHeight="1">
      <c r="B141" s="5" t="str">
        <f>IF(AND(VLOOKUP(E141,リスト!$A$1:$F$12,5,FALSE)&lt;=K141,VLOOKUP(E141,リスト!$A$1:$F$12,6,FALSE)&gt;=K141),"〇","×")</f>
        <v>〇</v>
      </c>
      <c r="C141" s="6">
        <f>VLOOKUP(D141,[2]課題曲一覧!$B$2:$I$206,8,FALSE)</f>
        <v>9.0277777777777784E-4</v>
      </c>
      <c r="D141" s="7">
        <f t="shared" si="6"/>
        <v>30</v>
      </c>
      <c r="E141" s="8" t="str">
        <f t="shared" si="7"/>
        <v>バレエシューズ小学3・4年の部</v>
      </c>
      <c r="F141" s="8" t="str">
        <f t="shared" si="8"/>
        <v>ND2JqGJkh5ehaCN</v>
      </c>
      <c r="G141" s="6" t="s">
        <v>635</v>
      </c>
      <c r="H141" s="78" t="s">
        <v>2095</v>
      </c>
      <c r="I141" s="9" t="s">
        <v>2096</v>
      </c>
      <c r="J141" s="10">
        <v>10</v>
      </c>
      <c r="K141" s="11">
        <v>41407</v>
      </c>
      <c r="L141" s="5" t="s">
        <v>639</v>
      </c>
      <c r="M141" s="12" t="s">
        <v>768</v>
      </c>
      <c r="N141" s="12" t="s">
        <v>2097</v>
      </c>
      <c r="O141" s="9" t="s">
        <v>642</v>
      </c>
      <c r="P141" s="5" t="s">
        <v>682</v>
      </c>
      <c r="Q141" s="5" t="s">
        <v>643</v>
      </c>
      <c r="R141" s="5" t="s">
        <v>2098</v>
      </c>
      <c r="S141" s="5" t="s">
        <v>2099</v>
      </c>
      <c r="T141" s="5" t="s">
        <v>977</v>
      </c>
      <c r="U141" s="5" t="s">
        <v>978</v>
      </c>
      <c r="V141" s="5" t="s">
        <v>648</v>
      </c>
      <c r="W141" s="5" t="s">
        <v>979</v>
      </c>
      <c r="X141" s="16" t="s">
        <v>2105</v>
      </c>
      <c r="Y141" s="16" t="s">
        <v>981</v>
      </c>
      <c r="Z141" s="16" t="s">
        <v>642</v>
      </c>
      <c r="AA141" s="16" t="s">
        <v>2100</v>
      </c>
      <c r="AB141" s="5" t="s">
        <v>2101</v>
      </c>
      <c r="AC141" s="5" t="s">
        <v>655</v>
      </c>
      <c r="AD141" s="13">
        <v>23000</v>
      </c>
      <c r="AE141" s="11" t="s">
        <v>2102</v>
      </c>
      <c r="AF141" s="9" t="s">
        <v>657</v>
      </c>
      <c r="AG141" s="5" t="s">
        <v>642</v>
      </c>
      <c r="AI141" s="5" t="s">
        <v>642</v>
      </c>
      <c r="AJ141" s="14">
        <v>6224</v>
      </c>
      <c r="AK141" s="15">
        <v>45075.767268518517</v>
      </c>
      <c r="AL141" s="15">
        <v>45075.392268518517</v>
      </c>
      <c r="AM141" s="5" t="s">
        <v>658</v>
      </c>
      <c r="AN141" s="5" t="s">
        <v>2103</v>
      </c>
      <c r="AO141" s="5">
        <v>23000</v>
      </c>
      <c r="AP141" s="15">
        <v>45075.767291666663</v>
      </c>
      <c r="AQ141" s="15" t="s">
        <v>660</v>
      </c>
      <c r="AR141" s="5" t="s">
        <v>642</v>
      </c>
      <c r="AS141" s="5" t="s">
        <v>747</v>
      </c>
      <c r="AT141" s="5" t="s">
        <v>2104</v>
      </c>
    </row>
    <row r="142" spans="2:46" ht="15" customHeight="1">
      <c r="B142" s="5" t="str">
        <f>IF(AND(VLOOKUP(E142,リスト!$A$1:$F$12,5,FALSE)&lt;=K142,VLOOKUP(E142,リスト!$A$1:$F$12,6,FALSE)&gt;=K142),"〇","×")</f>
        <v>〇</v>
      </c>
      <c r="C142" s="6">
        <f>VLOOKUP(D142,[2]課題曲一覧!$B$2:$I$206,8,FALSE)</f>
        <v>8.4490740740740739E-4</v>
      </c>
      <c r="D142" s="7">
        <f t="shared" si="6"/>
        <v>8</v>
      </c>
      <c r="E142" s="8" t="str">
        <f t="shared" si="7"/>
        <v>プレコンクール部門</v>
      </c>
      <c r="F142" s="8" t="s">
        <v>1850</v>
      </c>
      <c r="G142" s="6" t="s">
        <v>635</v>
      </c>
      <c r="H142" s="6" t="s">
        <v>2107</v>
      </c>
      <c r="I142" s="9" t="s">
        <v>2108</v>
      </c>
      <c r="J142" s="10">
        <v>9</v>
      </c>
      <c r="K142" s="11">
        <v>41625</v>
      </c>
      <c r="L142" s="5" t="s">
        <v>639</v>
      </c>
      <c r="M142" s="12" t="s">
        <v>594</v>
      </c>
      <c r="N142" s="12" t="s">
        <v>560</v>
      </c>
      <c r="P142" s="5" t="s">
        <v>682</v>
      </c>
      <c r="Q142" s="5" t="s">
        <v>643</v>
      </c>
      <c r="R142" s="5" t="s">
        <v>683</v>
      </c>
      <c r="S142" s="5" t="s">
        <v>684</v>
      </c>
      <c r="T142" s="5" t="s">
        <v>685</v>
      </c>
      <c r="U142" s="5" t="s">
        <v>686</v>
      </c>
      <c r="V142" s="5" t="s">
        <v>648</v>
      </c>
      <c r="W142" s="5" t="s">
        <v>1153</v>
      </c>
      <c r="X142" s="16" t="s">
        <v>1154</v>
      </c>
      <c r="Y142" s="16" t="s">
        <v>688</v>
      </c>
      <c r="Z142" s="16"/>
      <c r="AA142" s="16" t="s">
        <v>2109</v>
      </c>
      <c r="AC142" s="5" t="s">
        <v>691</v>
      </c>
      <c r="AD142" s="13">
        <v>23000</v>
      </c>
      <c r="AE142" s="84">
        <v>45075</v>
      </c>
      <c r="AF142" s="85" t="s">
        <v>2110</v>
      </c>
    </row>
    <row r="143" spans="2:46" ht="15" customHeight="1">
      <c r="B143" s="5" t="str">
        <f>IF(AND(VLOOKUP(E143,リスト!$A$1:$F$12,5,FALSE)&lt;=K143,VLOOKUP(E143,リスト!$A$1:$F$12,6,FALSE)&gt;=K143),"〇","×")</f>
        <v>〇</v>
      </c>
      <c r="C143" s="6">
        <f>VLOOKUP(D143,[2]課題曲一覧!$B$2:$I$206,8,FALSE)</f>
        <v>1.5046296296296294E-3</v>
      </c>
      <c r="D143" s="7">
        <f t="shared" si="6"/>
        <v>104</v>
      </c>
      <c r="E143" s="8" t="str">
        <f t="shared" si="7"/>
        <v>中学2年の部</v>
      </c>
      <c r="F143" s="8" t="str">
        <f t="shared" si="8"/>
        <v>NDOJQGJkh5ehaCN</v>
      </c>
      <c r="G143" s="6" t="s">
        <v>635</v>
      </c>
      <c r="H143" s="78" t="s">
        <v>2111</v>
      </c>
      <c r="I143" s="9" t="s">
        <v>2112</v>
      </c>
      <c r="J143" s="10" t="s">
        <v>990</v>
      </c>
      <c r="K143" s="11">
        <v>40134</v>
      </c>
      <c r="L143" s="5" t="s">
        <v>639</v>
      </c>
      <c r="M143" s="12" t="s">
        <v>1129</v>
      </c>
      <c r="N143" s="12" t="s">
        <v>641</v>
      </c>
      <c r="O143" s="9" t="s">
        <v>642</v>
      </c>
      <c r="P143" s="5" t="s">
        <v>46</v>
      </c>
      <c r="Q143" s="5" t="s">
        <v>669</v>
      </c>
      <c r="R143" s="5" t="s">
        <v>769</v>
      </c>
      <c r="S143" s="5" t="s">
        <v>1085</v>
      </c>
      <c r="T143" s="5" t="s">
        <v>737</v>
      </c>
      <c r="U143" s="5" t="s">
        <v>738</v>
      </c>
      <c r="V143" s="5" t="s">
        <v>739</v>
      </c>
      <c r="W143" s="5" t="s">
        <v>740</v>
      </c>
      <c r="X143" s="5" t="s">
        <v>741</v>
      </c>
      <c r="Y143" s="16" t="s">
        <v>742</v>
      </c>
      <c r="Z143" s="16" t="s">
        <v>642</v>
      </c>
      <c r="AA143" s="16" t="s">
        <v>2113</v>
      </c>
      <c r="AB143" s="5" t="s">
        <v>2114</v>
      </c>
      <c r="AC143" s="5" t="s">
        <v>691</v>
      </c>
      <c r="AD143" s="13">
        <v>23000</v>
      </c>
      <c r="AE143" s="11" t="s">
        <v>1314</v>
      </c>
      <c r="AF143" s="9" t="s">
        <v>657</v>
      </c>
      <c r="AG143" s="5" t="s">
        <v>642</v>
      </c>
      <c r="AI143" s="5" t="s">
        <v>642</v>
      </c>
      <c r="AJ143" s="14">
        <v>6258</v>
      </c>
      <c r="AK143" s="15">
        <v>45076.745763888888</v>
      </c>
      <c r="AL143" s="15">
        <v>45076.370763888888</v>
      </c>
      <c r="AM143" s="5" t="s">
        <v>658</v>
      </c>
      <c r="AN143" s="5" t="s">
        <v>2115</v>
      </c>
      <c r="AO143" s="5">
        <v>23000</v>
      </c>
      <c r="AP143" s="15">
        <v>45076.745787037034</v>
      </c>
      <c r="AQ143" s="15" t="s">
        <v>660</v>
      </c>
      <c r="AR143" s="5" t="s">
        <v>642</v>
      </c>
      <c r="AS143" s="5" t="s">
        <v>2116</v>
      </c>
      <c r="AT143" s="5" t="s">
        <v>2117</v>
      </c>
    </row>
    <row r="144" spans="2:46" ht="15" customHeight="1">
      <c r="B144" s="5" t="str">
        <f>IF(AND(VLOOKUP(E144,リスト!$A$1:$F$12,5,FALSE)&lt;=K144,VLOOKUP(E144,リスト!$A$1:$F$12,6,FALSE)&gt;=K144),"〇","×")</f>
        <v>〇</v>
      </c>
      <c r="C144" s="6">
        <f>VLOOKUP(D144,[2]課題曲一覧!$B$2:$I$206,8,FALSE)</f>
        <v>8.4490740740740739E-4</v>
      </c>
      <c r="D144" s="7">
        <f t="shared" si="6"/>
        <v>8</v>
      </c>
      <c r="E144" s="8" t="str">
        <f t="shared" si="7"/>
        <v>バレエシューズ小学1・2年の部</v>
      </c>
      <c r="F144" s="8" t="str">
        <f t="shared" si="8"/>
        <v>NDSRIGJkh5ehaCN</v>
      </c>
      <c r="G144" s="6" t="s">
        <v>635</v>
      </c>
      <c r="H144" s="78" t="s">
        <v>2118</v>
      </c>
      <c r="I144" s="9" t="s">
        <v>2119</v>
      </c>
      <c r="J144" s="10" t="s">
        <v>2120</v>
      </c>
      <c r="K144" s="11">
        <v>42101</v>
      </c>
      <c r="L144" s="5" t="s">
        <v>639</v>
      </c>
      <c r="M144" s="12" t="s">
        <v>734</v>
      </c>
      <c r="N144" s="12" t="s">
        <v>681</v>
      </c>
      <c r="O144" s="9" t="s">
        <v>642</v>
      </c>
      <c r="P144" s="5" t="s">
        <v>682</v>
      </c>
      <c r="Q144" s="5" t="s">
        <v>669</v>
      </c>
      <c r="R144" s="5" t="s">
        <v>2121</v>
      </c>
      <c r="S144" s="5" t="s">
        <v>2122</v>
      </c>
      <c r="T144" s="5" t="s">
        <v>2123</v>
      </c>
      <c r="U144" s="5" t="s">
        <v>1577</v>
      </c>
      <c r="V144" s="5" t="s">
        <v>648</v>
      </c>
      <c r="W144" s="5" t="s">
        <v>1578</v>
      </c>
      <c r="X144" s="16" t="s">
        <v>2592</v>
      </c>
      <c r="Y144" s="16" t="s">
        <v>2124</v>
      </c>
      <c r="Z144" s="16" t="s">
        <v>642</v>
      </c>
      <c r="AA144" s="16" t="s">
        <v>2125</v>
      </c>
      <c r="AB144" s="5" t="s">
        <v>2126</v>
      </c>
      <c r="AC144" s="5" t="s">
        <v>691</v>
      </c>
      <c r="AD144" s="13">
        <v>23000</v>
      </c>
      <c r="AE144" s="11" t="s">
        <v>2127</v>
      </c>
      <c r="AF144" s="9" t="s">
        <v>657</v>
      </c>
      <c r="AG144" s="5" t="s">
        <v>642</v>
      </c>
      <c r="AI144" s="5" t="s">
        <v>642</v>
      </c>
      <c r="AJ144" s="14">
        <v>6261</v>
      </c>
      <c r="AK144" s="15">
        <v>45076.929386574076</v>
      </c>
      <c r="AL144" s="15">
        <v>45076.554386574076</v>
      </c>
      <c r="AM144" s="5" t="s">
        <v>658</v>
      </c>
      <c r="AN144" s="5" t="s">
        <v>2128</v>
      </c>
      <c r="AO144" s="5">
        <v>23000</v>
      </c>
      <c r="AP144" s="15">
        <v>45076.929409722223</v>
      </c>
      <c r="AQ144" s="15" t="s">
        <v>660</v>
      </c>
      <c r="AR144" s="5" t="s">
        <v>642</v>
      </c>
      <c r="AS144" s="5" t="s">
        <v>747</v>
      </c>
      <c r="AT144" s="5" t="s">
        <v>2129</v>
      </c>
    </row>
    <row r="145" spans="2:46" ht="15" customHeight="1">
      <c r="B145" s="5" t="str">
        <f>IF(AND(VLOOKUP(E145,リスト!$A$1:$F$12,5,FALSE)&lt;=K145,VLOOKUP(E145,リスト!$A$1:$F$12,6,FALSE)&gt;=K145),"〇","×")</f>
        <v>〇</v>
      </c>
      <c r="C145" s="6">
        <f>VLOOKUP(D145,[2]課題曲一覧!$B$2:$I$206,8,FALSE)</f>
        <v>8.4490740740740739E-4</v>
      </c>
      <c r="D145" s="7">
        <f t="shared" si="6"/>
        <v>8</v>
      </c>
      <c r="E145" s="8" t="str">
        <f t="shared" si="7"/>
        <v>バレエシューズ小学1・2年の部</v>
      </c>
      <c r="F145" s="8" t="str">
        <f t="shared" si="8"/>
        <v>NDShOGJkh5ehaCN</v>
      </c>
      <c r="G145" s="6" t="s">
        <v>635</v>
      </c>
      <c r="H145" s="78" t="s">
        <v>2130</v>
      </c>
      <c r="I145" s="9" t="s">
        <v>2131</v>
      </c>
      <c r="J145" s="10" t="s">
        <v>733</v>
      </c>
      <c r="K145" s="11">
        <v>42192</v>
      </c>
      <c r="L145" s="5" t="s">
        <v>639</v>
      </c>
      <c r="M145" s="12" t="s">
        <v>734</v>
      </c>
      <c r="N145" s="12" t="s">
        <v>681</v>
      </c>
      <c r="O145" s="9" t="s">
        <v>642</v>
      </c>
      <c r="P145" s="5" t="s">
        <v>682</v>
      </c>
      <c r="Q145" s="5" t="s">
        <v>669</v>
      </c>
      <c r="R145" s="5" t="s">
        <v>2121</v>
      </c>
      <c r="S145" s="5" t="s">
        <v>2122</v>
      </c>
      <c r="T145" s="5" t="s">
        <v>2123</v>
      </c>
      <c r="U145" s="5" t="s">
        <v>1577</v>
      </c>
      <c r="V145" s="5" t="s">
        <v>648</v>
      </c>
      <c r="W145" s="5" t="s">
        <v>1578</v>
      </c>
      <c r="X145" s="16" t="s">
        <v>2592</v>
      </c>
      <c r="Y145" s="16" t="s">
        <v>2124</v>
      </c>
      <c r="Z145" s="16" t="s">
        <v>642</v>
      </c>
      <c r="AA145" s="16" t="s">
        <v>2132</v>
      </c>
      <c r="AB145" s="5" t="s">
        <v>2133</v>
      </c>
      <c r="AC145" s="5" t="s">
        <v>691</v>
      </c>
      <c r="AD145" s="13">
        <v>23000</v>
      </c>
      <c r="AE145" s="11" t="s">
        <v>2134</v>
      </c>
      <c r="AF145" s="9" t="s">
        <v>727</v>
      </c>
      <c r="AG145" s="5" t="s">
        <v>642</v>
      </c>
      <c r="AI145" s="5" t="s">
        <v>642</v>
      </c>
      <c r="AJ145" s="14">
        <v>6262</v>
      </c>
      <c r="AK145" s="15">
        <v>45076.940937500003</v>
      </c>
      <c r="AL145" s="15">
        <v>45076.565937500003</v>
      </c>
      <c r="AM145" s="5" t="s">
        <v>658</v>
      </c>
      <c r="AN145" s="5" t="s">
        <v>2135</v>
      </c>
      <c r="AO145" s="5">
        <v>23000</v>
      </c>
      <c r="AP145" s="15">
        <v>45076.940949074073</v>
      </c>
      <c r="AQ145" s="15" t="s">
        <v>660</v>
      </c>
      <c r="AR145" s="5" t="s">
        <v>642</v>
      </c>
      <c r="AS145" s="5" t="s">
        <v>764</v>
      </c>
      <c r="AT145" s="5" t="s">
        <v>2136</v>
      </c>
    </row>
    <row r="146" spans="2:46" ht="15" customHeight="1">
      <c r="B146" s="5" t="str">
        <f>IF(AND(VLOOKUP(E146,リスト!$A$1:$F$12,5,FALSE)&lt;=K146,VLOOKUP(E146,リスト!$A$1:$F$12,6,FALSE)&gt;=K146),"〇","×")</f>
        <v>〇</v>
      </c>
      <c r="C146" s="6">
        <f>VLOOKUP(D146,[2]課題曲一覧!$B$2:$I$206,8,FALSE)</f>
        <v>8.4490740740740739E-4</v>
      </c>
      <c r="D146" s="7">
        <f t="shared" si="6"/>
        <v>8</v>
      </c>
      <c r="E146" s="8" t="str">
        <f t="shared" si="7"/>
        <v>プレコンクール部門</v>
      </c>
      <c r="F146" s="8" t="str">
        <f t="shared" si="8"/>
        <v>NDT8eGJkh5ehaCN</v>
      </c>
      <c r="G146" s="6" t="s">
        <v>635</v>
      </c>
      <c r="H146" s="78" t="s">
        <v>2137</v>
      </c>
      <c r="I146" s="9" t="s">
        <v>2138</v>
      </c>
      <c r="J146" s="10" t="s">
        <v>665</v>
      </c>
      <c r="K146" s="11">
        <v>40619</v>
      </c>
      <c r="L146" s="5" t="s">
        <v>639</v>
      </c>
      <c r="M146" s="12" t="s">
        <v>680</v>
      </c>
      <c r="N146" s="12" t="s">
        <v>681</v>
      </c>
      <c r="O146" s="9" t="s">
        <v>642</v>
      </c>
      <c r="P146" s="5" t="s">
        <v>682</v>
      </c>
      <c r="Q146" s="5" t="s">
        <v>643</v>
      </c>
      <c r="R146" s="5" t="s">
        <v>1575</v>
      </c>
      <c r="S146" s="5" t="s">
        <v>1588</v>
      </c>
      <c r="T146" s="5" t="s">
        <v>1576</v>
      </c>
      <c r="U146" s="5" t="s">
        <v>1577</v>
      </c>
      <c r="V146" s="5" t="s">
        <v>648</v>
      </c>
      <c r="W146" s="5" t="s">
        <v>1578</v>
      </c>
      <c r="X146" s="16" t="s">
        <v>1579</v>
      </c>
      <c r="Y146" s="16" t="s">
        <v>1580</v>
      </c>
      <c r="Z146" s="16" t="s">
        <v>642</v>
      </c>
      <c r="AA146" s="16" t="s">
        <v>2139</v>
      </c>
      <c r="AB146" s="5" t="s">
        <v>2140</v>
      </c>
      <c r="AC146" s="5" t="s">
        <v>691</v>
      </c>
      <c r="AD146" s="13">
        <v>23000</v>
      </c>
      <c r="AE146" s="11" t="s">
        <v>1931</v>
      </c>
      <c r="AF146" s="9" t="s">
        <v>774</v>
      </c>
      <c r="AG146" s="5" t="s">
        <v>642</v>
      </c>
      <c r="AI146" s="5" t="s">
        <v>642</v>
      </c>
      <c r="AJ146" s="14">
        <v>6263</v>
      </c>
      <c r="AK146" s="15">
        <v>45076.960497685184</v>
      </c>
      <c r="AL146" s="15">
        <v>45076.585497685184</v>
      </c>
      <c r="AM146" s="5" t="s">
        <v>658</v>
      </c>
      <c r="AN146" s="5" t="s">
        <v>2141</v>
      </c>
      <c r="AO146" s="5">
        <v>23000</v>
      </c>
      <c r="AP146" s="15">
        <v>45076.960509259261</v>
      </c>
      <c r="AQ146" s="15" t="s">
        <v>660</v>
      </c>
      <c r="AR146" s="5" t="s">
        <v>642</v>
      </c>
      <c r="AS146" s="5" t="s">
        <v>2142</v>
      </c>
      <c r="AT146" s="5" t="s">
        <v>2143</v>
      </c>
    </row>
    <row r="147" spans="2:46" ht="15" customHeight="1">
      <c r="B147" s="5" t="str">
        <f>IF(AND(VLOOKUP(E147,リスト!$A$1:$F$12,5,FALSE)&lt;=K147,VLOOKUP(E147,リスト!$A$1:$F$12,6,FALSE)&gt;=K147),"〇","×")</f>
        <v>〇</v>
      </c>
      <c r="C147" s="6">
        <f>VLOOKUP(D147,[2]課題曲一覧!$B$2:$I$206,8,FALSE)</f>
        <v>8.9120370370370362E-4</v>
      </c>
      <c r="D147" s="7">
        <f t="shared" si="6"/>
        <v>116</v>
      </c>
      <c r="E147" s="8" t="str">
        <f t="shared" si="7"/>
        <v>高校生の部</v>
      </c>
      <c r="F147" s="8" t="s">
        <v>1850</v>
      </c>
      <c r="G147" s="6" t="s">
        <v>635</v>
      </c>
      <c r="H147" s="79" t="s">
        <v>2144</v>
      </c>
      <c r="I147" s="9" t="s">
        <v>2145</v>
      </c>
      <c r="J147" s="10" t="s">
        <v>1151</v>
      </c>
      <c r="K147" s="11">
        <v>38931</v>
      </c>
      <c r="L147" s="5" t="s">
        <v>639</v>
      </c>
      <c r="M147" s="12" t="s">
        <v>640</v>
      </c>
      <c r="N147" s="12" t="s">
        <v>885</v>
      </c>
      <c r="O147" s="9" t="s">
        <v>642</v>
      </c>
      <c r="P147" s="5" t="s">
        <v>682</v>
      </c>
      <c r="Q147" s="5" t="s">
        <v>669</v>
      </c>
      <c r="R147" s="5" t="s">
        <v>2146</v>
      </c>
      <c r="S147" s="5" t="s">
        <v>2147</v>
      </c>
      <c r="T147" s="5" t="s">
        <v>2148</v>
      </c>
      <c r="U147" s="5" t="s">
        <v>2149</v>
      </c>
      <c r="V147" s="5" t="s">
        <v>2150</v>
      </c>
      <c r="W147" s="5" t="s">
        <v>2151</v>
      </c>
      <c r="X147" s="16" t="s">
        <v>2152</v>
      </c>
      <c r="Y147" s="16" t="s">
        <v>2153</v>
      </c>
      <c r="Z147" s="16" t="s">
        <v>642</v>
      </c>
      <c r="AA147" s="16" t="s">
        <v>2154</v>
      </c>
      <c r="AB147" s="5" t="s">
        <v>2155</v>
      </c>
      <c r="AC147" s="5" t="s">
        <v>655</v>
      </c>
      <c r="AD147" s="13">
        <v>23000</v>
      </c>
      <c r="AE147" s="84">
        <v>45075</v>
      </c>
      <c r="AF147" s="85" t="s">
        <v>2156</v>
      </c>
      <c r="AG147" s="5" t="s">
        <v>642</v>
      </c>
      <c r="AH147" s="13" t="s">
        <v>642</v>
      </c>
      <c r="AI147" s="5" t="s">
        <v>642</v>
      </c>
      <c r="AJ147" s="14">
        <v>6230</v>
      </c>
      <c r="AK147" s="15">
        <v>45076.363819444443</v>
      </c>
      <c r="AL147" s="15">
        <v>45075.988819444443</v>
      </c>
      <c r="AM147" s="5" t="s">
        <v>873</v>
      </c>
      <c r="AN147" s="5" t="s">
        <v>642</v>
      </c>
      <c r="AO147" s="5" t="s">
        <v>642</v>
      </c>
      <c r="AP147" s="15" t="s">
        <v>642</v>
      </c>
      <c r="AQ147" s="15" t="s">
        <v>642</v>
      </c>
      <c r="AR147" s="5" t="s">
        <v>642</v>
      </c>
      <c r="AS147" s="5" t="s">
        <v>747</v>
      </c>
      <c r="AT147" s="5" t="s">
        <v>2157</v>
      </c>
    </row>
    <row r="148" spans="2:46" ht="15" customHeight="1">
      <c r="B148" s="5" t="str">
        <f>IF(AND(VLOOKUP(E148,リスト!$A$1:$F$12,5,FALSE)&lt;=K148,VLOOKUP(E148,リスト!$A$1:$F$12,6,FALSE)&gt;=K148),"〇","×")</f>
        <v>〇</v>
      </c>
      <c r="C148" s="6">
        <f>VLOOKUP(D148,[2]課題曲一覧!$B$2:$I$206,8,FALSE)</f>
        <v>1.4699074074074074E-3</v>
      </c>
      <c r="D148" s="7">
        <f t="shared" si="6"/>
        <v>44</v>
      </c>
      <c r="E148" s="8" t="str">
        <f t="shared" si="7"/>
        <v>バレエシューズ小学5・6年の部</v>
      </c>
      <c r="F148" s="8" t="s">
        <v>1850</v>
      </c>
      <c r="G148" s="6" t="s">
        <v>635</v>
      </c>
      <c r="H148" s="79" t="s">
        <v>2158</v>
      </c>
      <c r="I148" s="9" t="s">
        <v>2159</v>
      </c>
      <c r="J148" s="10" t="s">
        <v>713</v>
      </c>
      <c r="K148" s="11">
        <v>41156</v>
      </c>
      <c r="L148" s="5" t="s">
        <v>639</v>
      </c>
      <c r="M148" s="12" t="s">
        <v>751</v>
      </c>
      <c r="N148" s="12" t="s">
        <v>1943</v>
      </c>
      <c r="O148" s="9" t="s">
        <v>642</v>
      </c>
      <c r="P148" s="5" t="s">
        <v>668</v>
      </c>
      <c r="Q148" s="5" t="s">
        <v>669</v>
      </c>
      <c r="R148" s="5" t="s">
        <v>2160</v>
      </c>
      <c r="S148" s="5" t="s">
        <v>2161</v>
      </c>
      <c r="T148" s="5" t="s">
        <v>2162</v>
      </c>
      <c r="U148" s="5" t="s">
        <v>2042</v>
      </c>
      <c r="V148" s="5" t="s">
        <v>648</v>
      </c>
      <c r="W148" s="5" t="s">
        <v>2043</v>
      </c>
      <c r="X148" s="16" t="s">
        <v>2289</v>
      </c>
      <c r="Y148" s="16" t="s">
        <v>2163</v>
      </c>
      <c r="Z148" s="16" t="s">
        <v>642</v>
      </c>
      <c r="AA148" s="16" t="s">
        <v>2164</v>
      </c>
      <c r="AB148" s="5" t="s">
        <v>2165</v>
      </c>
      <c r="AC148" s="5" t="s">
        <v>655</v>
      </c>
      <c r="AD148" s="13">
        <v>23000</v>
      </c>
      <c r="AE148" s="84">
        <v>45075</v>
      </c>
      <c r="AF148" s="85" t="s">
        <v>2166</v>
      </c>
      <c r="AG148" s="5" t="s">
        <v>642</v>
      </c>
      <c r="AH148" s="13" t="s">
        <v>642</v>
      </c>
      <c r="AI148" s="5" t="s">
        <v>642</v>
      </c>
      <c r="AJ148" s="14">
        <v>6231</v>
      </c>
      <c r="AK148" s="15">
        <v>45076.366666666669</v>
      </c>
      <c r="AL148" s="15">
        <v>45075.991666666669</v>
      </c>
      <c r="AM148" s="5" t="s">
        <v>873</v>
      </c>
      <c r="AN148" s="5" t="s">
        <v>642</v>
      </c>
      <c r="AO148" s="5" t="s">
        <v>642</v>
      </c>
      <c r="AP148" s="15" t="s">
        <v>642</v>
      </c>
      <c r="AQ148" s="15" t="s">
        <v>642</v>
      </c>
      <c r="AR148" s="5" t="s">
        <v>642</v>
      </c>
      <c r="AS148" s="5" t="s">
        <v>747</v>
      </c>
      <c r="AT148" s="5" t="s">
        <v>2167</v>
      </c>
    </row>
    <row r="149" spans="2:46" ht="15" customHeight="1">
      <c r="B149" s="5" t="str">
        <f>IF(AND(VLOOKUP(E149,リスト!$A$1:$F$12,5,FALSE)&lt;=K149,VLOOKUP(E149,リスト!$A$1:$F$12,6,FALSE)&gt;=K149),"〇","×")</f>
        <v>〇</v>
      </c>
      <c r="C149" s="6">
        <f>VLOOKUP(D149,[2]課題曲一覧!$B$2:$I$206,8,FALSE)</f>
        <v>1.4699074074074074E-3</v>
      </c>
      <c r="D149" s="7">
        <f t="shared" si="6"/>
        <v>44</v>
      </c>
      <c r="E149" s="8" t="str">
        <f t="shared" si="7"/>
        <v>中学1年の部</v>
      </c>
      <c r="F149" s="8" t="s">
        <v>1850</v>
      </c>
      <c r="G149" s="6" t="s">
        <v>635</v>
      </c>
      <c r="H149" s="79" t="s">
        <v>2168</v>
      </c>
      <c r="I149" s="9" t="s">
        <v>2169</v>
      </c>
      <c r="J149" s="10" t="s">
        <v>665</v>
      </c>
      <c r="K149" s="11">
        <v>40443</v>
      </c>
      <c r="L149" s="5" t="s">
        <v>639</v>
      </c>
      <c r="M149" s="12" t="s">
        <v>895</v>
      </c>
      <c r="N149" s="12" t="s">
        <v>1943</v>
      </c>
      <c r="O149" s="9" t="s">
        <v>642</v>
      </c>
      <c r="P149" s="5" t="s">
        <v>668</v>
      </c>
      <c r="Q149" s="5" t="s">
        <v>669</v>
      </c>
      <c r="R149" s="5" t="s">
        <v>2146</v>
      </c>
      <c r="S149" s="5" t="s">
        <v>2147</v>
      </c>
      <c r="T149" s="5" t="s">
        <v>2148</v>
      </c>
      <c r="U149" s="5" t="s">
        <v>2149</v>
      </c>
      <c r="V149" s="5" t="s">
        <v>2150</v>
      </c>
      <c r="W149" s="5" t="s">
        <v>2151</v>
      </c>
      <c r="X149" s="16" t="s">
        <v>2152</v>
      </c>
      <c r="Y149" s="16" t="s">
        <v>2170</v>
      </c>
      <c r="Z149" s="16" t="s">
        <v>642</v>
      </c>
      <c r="AA149" s="16" t="s">
        <v>2171</v>
      </c>
      <c r="AB149" s="5" t="s">
        <v>2172</v>
      </c>
      <c r="AC149" s="5" t="s">
        <v>655</v>
      </c>
      <c r="AD149" s="13">
        <v>23000</v>
      </c>
      <c r="AE149" s="84">
        <v>45075</v>
      </c>
      <c r="AF149" s="85" t="s">
        <v>2156</v>
      </c>
      <c r="AG149" s="5" t="s">
        <v>642</v>
      </c>
      <c r="AH149" s="13" t="s">
        <v>642</v>
      </c>
      <c r="AI149" s="5" t="s">
        <v>642</v>
      </c>
      <c r="AJ149" s="14">
        <v>6232</v>
      </c>
      <c r="AK149" s="15">
        <v>45076.368680555555</v>
      </c>
      <c r="AL149" s="15">
        <v>45075.993680555555</v>
      </c>
      <c r="AM149" s="5" t="s">
        <v>873</v>
      </c>
      <c r="AN149" s="5" t="s">
        <v>642</v>
      </c>
      <c r="AO149" s="5" t="s">
        <v>642</v>
      </c>
      <c r="AP149" s="15" t="s">
        <v>642</v>
      </c>
      <c r="AQ149" s="15" t="s">
        <v>642</v>
      </c>
      <c r="AR149" s="5" t="s">
        <v>642</v>
      </c>
      <c r="AS149" s="5" t="s">
        <v>747</v>
      </c>
      <c r="AT149" s="5" t="s">
        <v>2157</v>
      </c>
    </row>
    <row r="150" spans="2:46" ht="15" customHeight="1">
      <c r="B150" s="5" t="str">
        <f>IF(AND(VLOOKUP(E150,リスト!$A$1:$F$12,5,FALSE)&lt;=K150,VLOOKUP(E150,リスト!$A$1:$F$12,6,FALSE)&gt;=K150),"〇","×")</f>
        <v>〇</v>
      </c>
      <c r="C150" s="6">
        <f>VLOOKUP(D150,[2]課題曲一覧!$B$2:$I$206,8,FALSE)</f>
        <v>8.4490740740740739E-4</v>
      </c>
      <c r="D150" s="7">
        <f t="shared" si="6"/>
        <v>8</v>
      </c>
      <c r="E150" s="8" t="str">
        <f t="shared" si="7"/>
        <v>小学6年の部</v>
      </c>
      <c r="F150" s="8" t="s">
        <v>1850</v>
      </c>
      <c r="G150" s="6" t="s">
        <v>635</v>
      </c>
      <c r="H150" s="79" t="s">
        <v>2173</v>
      </c>
      <c r="I150" s="9" t="s">
        <v>2174</v>
      </c>
      <c r="J150" s="10" t="s">
        <v>697</v>
      </c>
      <c r="K150" s="11">
        <v>40906</v>
      </c>
      <c r="L150" s="5" t="s">
        <v>639</v>
      </c>
      <c r="M150" s="12" t="s">
        <v>666</v>
      </c>
      <c r="N150" s="12" t="s">
        <v>681</v>
      </c>
      <c r="O150" s="9" t="s">
        <v>642</v>
      </c>
      <c r="P150" s="5" t="s">
        <v>682</v>
      </c>
      <c r="Q150" s="5" t="s">
        <v>643</v>
      </c>
      <c r="R150" s="5" t="s">
        <v>2146</v>
      </c>
      <c r="S150" s="5" t="s">
        <v>2147</v>
      </c>
      <c r="T150" s="5" t="s">
        <v>2148</v>
      </c>
      <c r="U150" s="5" t="s">
        <v>2149</v>
      </c>
      <c r="V150" s="5" t="s">
        <v>2150</v>
      </c>
      <c r="W150" s="11" t="s">
        <v>2151</v>
      </c>
      <c r="X150" s="16" t="s">
        <v>2152</v>
      </c>
      <c r="Y150" s="16" t="s">
        <v>2170</v>
      </c>
      <c r="Z150" s="16" t="s">
        <v>642</v>
      </c>
      <c r="AA150" s="16" t="s">
        <v>2175</v>
      </c>
      <c r="AB150" s="5" t="s">
        <v>2176</v>
      </c>
      <c r="AC150" s="5" t="s">
        <v>655</v>
      </c>
      <c r="AD150" s="13">
        <v>23000</v>
      </c>
      <c r="AE150" s="84">
        <v>45075</v>
      </c>
      <c r="AF150" s="85" t="s">
        <v>2156</v>
      </c>
      <c r="AG150" s="5" t="s">
        <v>642</v>
      </c>
      <c r="AH150" s="13" t="s">
        <v>642</v>
      </c>
      <c r="AI150" s="5" t="s">
        <v>642</v>
      </c>
      <c r="AJ150" s="14">
        <v>6233</v>
      </c>
      <c r="AK150" s="15">
        <v>45076.372488425928</v>
      </c>
      <c r="AL150" s="15">
        <v>45075.997488425928</v>
      </c>
      <c r="AM150" s="5" t="s">
        <v>873</v>
      </c>
      <c r="AN150" s="5" t="s">
        <v>642</v>
      </c>
      <c r="AO150" s="5" t="s">
        <v>642</v>
      </c>
      <c r="AP150" s="15" t="s">
        <v>642</v>
      </c>
      <c r="AQ150" s="15" t="s">
        <v>642</v>
      </c>
      <c r="AR150" s="5" t="s">
        <v>642</v>
      </c>
      <c r="AS150" s="5" t="s">
        <v>747</v>
      </c>
      <c r="AT150" s="5" t="s">
        <v>2157</v>
      </c>
    </row>
    <row r="151" spans="2:46" ht="15" customHeight="1">
      <c r="B151" s="5" t="str">
        <f>IF(AND(VLOOKUP(E151,リスト!$A$1:$F$12,5,FALSE)&lt;=K151,VLOOKUP(E151,リスト!$A$1:$F$12,6,FALSE)&gt;=K151),"〇","×")</f>
        <v>〇</v>
      </c>
      <c r="C151" s="6">
        <f>VLOOKUP(D151,[2]課題曲一覧!$B$2:$I$206,8,FALSE)</f>
        <v>1.0069444444444444E-3</v>
      </c>
      <c r="D151" s="7">
        <f t="shared" si="6"/>
        <v>20</v>
      </c>
      <c r="E151" s="8" t="str">
        <f t="shared" si="7"/>
        <v>プレコンクール部門</v>
      </c>
      <c r="F151" s="8" t="s">
        <v>1850</v>
      </c>
      <c r="G151" s="6" t="s">
        <v>635</v>
      </c>
      <c r="H151" s="79" t="s">
        <v>2177</v>
      </c>
      <c r="I151" s="9" t="s">
        <v>2178</v>
      </c>
      <c r="J151" s="10" t="s">
        <v>697</v>
      </c>
      <c r="K151" s="11">
        <v>40983</v>
      </c>
      <c r="L151" s="5" t="s">
        <v>639</v>
      </c>
      <c r="M151" s="12" t="s">
        <v>680</v>
      </c>
      <c r="N151" s="12" t="s">
        <v>805</v>
      </c>
      <c r="O151" s="9" t="s">
        <v>642</v>
      </c>
      <c r="P151" s="5" t="s">
        <v>668</v>
      </c>
      <c r="Q151" s="5" t="s">
        <v>643</v>
      </c>
      <c r="R151" s="5" t="s">
        <v>2146</v>
      </c>
      <c r="S151" s="5" t="s">
        <v>2147</v>
      </c>
      <c r="T151" s="5" t="s">
        <v>2148</v>
      </c>
      <c r="U151" s="5" t="s">
        <v>2149</v>
      </c>
      <c r="V151" s="5" t="s">
        <v>2150</v>
      </c>
      <c r="W151" s="11" t="s">
        <v>2151</v>
      </c>
      <c r="X151" s="16" t="s">
        <v>2152</v>
      </c>
      <c r="Y151" s="16" t="s">
        <v>2170</v>
      </c>
      <c r="Z151" s="16" t="s">
        <v>642</v>
      </c>
      <c r="AA151" s="16" t="s">
        <v>2179</v>
      </c>
      <c r="AB151" s="5" t="s">
        <v>2180</v>
      </c>
      <c r="AC151" s="5" t="s">
        <v>655</v>
      </c>
      <c r="AD151" s="13">
        <v>23000</v>
      </c>
      <c r="AE151" s="84">
        <v>45075</v>
      </c>
      <c r="AF151" s="85" t="s">
        <v>2156</v>
      </c>
      <c r="AG151" s="5" t="s">
        <v>642</v>
      </c>
      <c r="AH151" s="13" t="s">
        <v>642</v>
      </c>
      <c r="AI151" s="5" t="s">
        <v>642</v>
      </c>
      <c r="AJ151" s="14">
        <v>6234</v>
      </c>
      <c r="AK151" s="15">
        <v>45076.376377314817</v>
      </c>
      <c r="AL151" s="15">
        <v>45076.001377314817</v>
      </c>
      <c r="AM151" s="5" t="s">
        <v>873</v>
      </c>
      <c r="AN151" s="5" t="s">
        <v>642</v>
      </c>
      <c r="AO151" s="5" t="s">
        <v>642</v>
      </c>
      <c r="AP151" s="15" t="s">
        <v>642</v>
      </c>
      <c r="AQ151" s="15" t="s">
        <v>642</v>
      </c>
      <c r="AR151" s="5" t="s">
        <v>642</v>
      </c>
      <c r="AS151" s="5" t="s">
        <v>747</v>
      </c>
      <c r="AT151" s="5" t="s">
        <v>2157</v>
      </c>
    </row>
    <row r="152" spans="2:46" ht="15" customHeight="1">
      <c r="B152" s="5" t="str">
        <f>IF(AND(VLOOKUP(E152,リスト!$A$1:$F$12,5,FALSE)&lt;=K152,VLOOKUP(E152,リスト!$A$1:$F$12,6,FALSE)&gt;=K152),"〇","×")</f>
        <v>〇</v>
      </c>
      <c r="C152" s="6">
        <f>VLOOKUP(D152,[2]課題曲一覧!$B$2:$I$206,8,FALSE)</f>
        <v>6.8287037037037025E-4</v>
      </c>
      <c r="D152" s="7">
        <f t="shared" si="6"/>
        <v>2</v>
      </c>
      <c r="E152" s="8" t="str">
        <f t="shared" si="7"/>
        <v>プレコンクール部門</v>
      </c>
      <c r="F152" s="8" t="s">
        <v>1850</v>
      </c>
      <c r="G152" s="6" t="s">
        <v>635</v>
      </c>
      <c r="H152" s="79" t="s">
        <v>2181</v>
      </c>
      <c r="I152" s="9" t="s">
        <v>2182</v>
      </c>
      <c r="J152" s="10" t="s">
        <v>713</v>
      </c>
      <c r="K152" s="11">
        <v>41183</v>
      </c>
      <c r="L152" s="5" t="s">
        <v>639</v>
      </c>
      <c r="M152" s="12" t="s">
        <v>680</v>
      </c>
      <c r="N152" s="12" t="s">
        <v>954</v>
      </c>
      <c r="O152" s="9" t="s">
        <v>642</v>
      </c>
      <c r="P152" s="5" t="s">
        <v>682</v>
      </c>
      <c r="Q152" s="5" t="s">
        <v>643</v>
      </c>
      <c r="R152" s="5" t="s">
        <v>2146</v>
      </c>
      <c r="S152" s="5" t="s">
        <v>2147</v>
      </c>
      <c r="T152" s="5" t="s">
        <v>2148</v>
      </c>
      <c r="U152" s="5" t="s">
        <v>2149</v>
      </c>
      <c r="V152" s="5" t="s">
        <v>2150</v>
      </c>
      <c r="W152" s="5" t="s">
        <v>2151</v>
      </c>
      <c r="X152" s="16" t="s">
        <v>2152</v>
      </c>
      <c r="Y152" s="16" t="s">
        <v>2170</v>
      </c>
      <c r="Z152" s="16" t="s">
        <v>642</v>
      </c>
      <c r="AA152" s="16" t="s">
        <v>2183</v>
      </c>
      <c r="AB152" s="5" t="s">
        <v>2184</v>
      </c>
      <c r="AC152" s="5" t="s">
        <v>655</v>
      </c>
      <c r="AD152" s="13">
        <v>23000</v>
      </c>
      <c r="AE152" s="84">
        <v>45075</v>
      </c>
      <c r="AF152" s="85" t="s">
        <v>2156</v>
      </c>
      <c r="AG152" s="5" t="s">
        <v>642</v>
      </c>
      <c r="AH152" s="13" t="s">
        <v>642</v>
      </c>
      <c r="AI152" s="5" t="s">
        <v>642</v>
      </c>
      <c r="AJ152" s="14">
        <v>6235</v>
      </c>
      <c r="AK152" s="15">
        <v>45076.379618055558</v>
      </c>
      <c r="AL152" s="15">
        <v>45076.004618055558</v>
      </c>
      <c r="AM152" s="5" t="s">
        <v>873</v>
      </c>
      <c r="AN152" s="5" t="s">
        <v>642</v>
      </c>
      <c r="AO152" s="5" t="s">
        <v>642</v>
      </c>
      <c r="AP152" s="15" t="s">
        <v>642</v>
      </c>
      <c r="AQ152" s="15" t="s">
        <v>642</v>
      </c>
      <c r="AR152" s="5" t="s">
        <v>642</v>
      </c>
      <c r="AS152" s="5" t="s">
        <v>747</v>
      </c>
      <c r="AT152" s="5" t="s">
        <v>2157</v>
      </c>
    </row>
    <row r="153" spans="2:46" ht="15" customHeight="1">
      <c r="B153" s="5" t="str">
        <f>IF(AND(VLOOKUP(E153,リスト!$A$1:$F$12,5,FALSE)&lt;=K153,VLOOKUP(E153,リスト!$A$1:$F$12,6,FALSE)&gt;=K153),"〇","×")</f>
        <v>〇</v>
      </c>
      <c r="C153" s="6">
        <f>VLOOKUP(D153,[2]課題曲一覧!$B$2:$I$206,8,FALSE)</f>
        <v>1.1111111111111111E-3</v>
      </c>
      <c r="D153" s="7">
        <f t="shared" si="6"/>
        <v>190</v>
      </c>
      <c r="E153" s="8" t="str">
        <f t="shared" si="7"/>
        <v>中学3年の部</v>
      </c>
      <c r="F153" s="8" t="s">
        <v>1850</v>
      </c>
      <c r="G153" s="6" t="s">
        <v>635</v>
      </c>
      <c r="H153" s="79" t="s">
        <v>2185</v>
      </c>
      <c r="I153" s="9" t="s">
        <v>2186</v>
      </c>
      <c r="J153" s="10" t="s">
        <v>922</v>
      </c>
      <c r="K153" s="11">
        <v>39764</v>
      </c>
      <c r="L153" s="5" t="s">
        <v>639</v>
      </c>
      <c r="M153" s="12" t="s">
        <v>923</v>
      </c>
      <c r="N153" s="12" t="s">
        <v>2187</v>
      </c>
      <c r="O153" s="9" t="s">
        <v>642</v>
      </c>
      <c r="P153" s="5" t="s">
        <v>682</v>
      </c>
      <c r="Q153" s="5" t="s">
        <v>669</v>
      </c>
      <c r="R153" s="5" t="s">
        <v>1860</v>
      </c>
      <c r="S153" s="5" t="s">
        <v>1861</v>
      </c>
      <c r="T153" s="5" t="s">
        <v>1862</v>
      </c>
      <c r="U153" s="5" t="s">
        <v>1863</v>
      </c>
      <c r="V153" s="5" t="s">
        <v>648</v>
      </c>
      <c r="W153" s="5" t="s">
        <v>1864</v>
      </c>
      <c r="X153" s="16" t="s">
        <v>2197</v>
      </c>
      <c r="Y153" s="16" t="s">
        <v>1865</v>
      </c>
      <c r="Z153" s="16" t="s">
        <v>642</v>
      </c>
      <c r="AA153" s="16" t="s">
        <v>2188</v>
      </c>
      <c r="AB153" s="5" t="s">
        <v>2189</v>
      </c>
      <c r="AC153" s="5" t="s">
        <v>691</v>
      </c>
      <c r="AD153" s="13">
        <v>23000</v>
      </c>
      <c r="AE153" s="84">
        <v>45071</v>
      </c>
      <c r="AF153" s="85" t="s">
        <v>2190</v>
      </c>
      <c r="AG153" s="5" t="s">
        <v>642</v>
      </c>
      <c r="AH153" s="13" t="s">
        <v>642</v>
      </c>
      <c r="AI153" s="5" t="s">
        <v>642</v>
      </c>
      <c r="AJ153" s="14">
        <v>6265</v>
      </c>
      <c r="AK153" s="15">
        <v>45077.413854166669</v>
      </c>
      <c r="AL153" s="15">
        <v>45077.038854166669</v>
      </c>
      <c r="AM153" s="5" t="s">
        <v>873</v>
      </c>
      <c r="AN153" s="5" t="s">
        <v>642</v>
      </c>
      <c r="AO153" s="5" t="s">
        <v>642</v>
      </c>
      <c r="AP153" s="15" t="s">
        <v>642</v>
      </c>
      <c r="AQ153" s="15" t="s">
        <v>642</v>
      </c>
      <c r="AR153" s="5" t="s">
        <v>642</v>
      </c>
      <c r="AS153" s="5" t="s">
        <v>1869</v>
      </c>
      <c r="AT153" s="5" t="s">
        <v>2191</v>
      </c>
    </row>
    <row r="154" spans="2:46" ht="15" customHeight="1">
      <c r="B154" s="5" t="str">
        <f>IF(AND(VLOOKUP(E154,リスト!$A$1:$F$12,5,FALSE)&lt;=K154,VLOOKUP(E154,リスト!$A$1:$F$12,6,FALSE)&gt;=K154),"〇","×")</f>
        <v>〇</v>
      </c>
      <c r="C154" s="6">
        <f>VLOOKUP(D154,[2]課題曲一覧!$B$2:$I$206,8,FALSE)</f>
        <v>1.4699074074074074E-3</v>
      </c>
      <c r="D154" s="7">
        <f t="shared" si="6"/>
        <v>22</v>
      </c>
      <c r="E154" s="8" t="str">
        <f t="shared" si="7"/>
        <v>高校生の部</v>
      </c>
      <c r="F154" s="8" t="s">
        <v>1850</v>
      </c>
      <c r="G154" s="6" t="s">
        <v>635</v>
      </c>
      <c r="H154" s="79" t="s">
        <v>2192</v>
      </c>
      <c r="I154" s="9" t="s">
        <v>2193</v>
      </c>
      <c r="J154" s="10" t="s">
        <v>1050</v>
      </c>
      <c r="K154" s="11">
        <v>39105</v>
      </c>
      <c r="L154" s="5" t="s">
        <v>639</v>
      </c>
      <c r="M154" s="12" t="s">
        <v>640</v>
      </c>
      <c r="N154" s="12" t="s">
        <v>924</v>
      </c>
      <c r="O154" s="9" t="s">
        <v>642</v>
      </c>
      <c r="P154" s="5" t="s">
        <v>668</v>
      </c>
      <c r="Q154" s="5" t="s">
        <v>643</v>
      </c>
      <c r="R154" s="5" t="s">
        <v>1860</v>
      </c>
      <c r="S154" s="5" t="s">
        <v>1861</v>
      </c>
      <c r="T154" s="5" t="s">
        <v>1862</v>
      </c>
      <c r="U154" s="5" t="s">
        <v>1863</v>
      </c>
      <c r="V154" s="5" t="s">
        <v>648</v>
      </c>
      <c r="W154" s="5" t="s">
        <v>1864</v>
      </c>
      <c r="X154" s="16" t="s">
        <v>2197</v>
      </c>
      <c r="Y154" s="16" t="s">
        <v>1865</v>
      </c>
      <c r="Z154" s="16" t="s">
        <v>642</v>
      </c>
      <c r="AA154" s="16" t="s">
        <v>2194</v>
      </c>
      <c r="AB154" s="5" t="s">
        <v>2195</v>
      </c>
      <c r="AC154" s="5" t="s">
        <v>691</v>
      </c>
      <c r="AD154" s="13">
        <v>23000</v>
      </c>
      <c r="AE154" s="84">
        <v>45074</v>
      </c>
      <c r="AF154" s="85" t="s">
        <v>2196</v>
      </c>
      <c r="AG154" s="5" t="s">
        <v>642</v>
      </c>
      <c r="AH154" s="13" t="s">
        <v>642</v>
      </c>
      <c r="AI154" s="5" t="s">
        <v>642</v>
      </c>
      <c r="AJ154" s="14">
        <v>6266</v>
      </c>
      <c r="AK154" s="15">
        <v>45077.419398148151</v>
      </c>
      <c r="AL154" s="15">
        <v>45077.044398148151</v>
      </c>
      <c r="AM154" s="5" t="s">
        <v>873</v>
      </c>
      <c r="AN154" s="5" t="s">
        <v>642</v>
      </c>
      <c r="AO154" s="5" t="s">
        <v>642</v>
      </c>
      <c r="AP154" s="15" t="s">
        <v>642</v>
      </c>
      <c r="AQ154" s="15" t="s">
        <v>642</v>
      </c>
      <c r="AR154" s="5" t="s">
        <v>642</v>
      </c>
      <c r="AS154" s="5" t="s">
        <v>1869</v>
      </c>
      <c r="AT154" s="5" t="s">
        <v>2191</v>
      </c>
    </row>
    <row r="155" spans="2:46" ht="15" customHeight="1">
      <c r="B155" s="5" t="str">
        <f>IF(AND(VLOOKUP(E155,リスト!$A$1:$F$12,5,FALSE)&lt;=K155,VLOOKUP(E155,リスト!$A$1:$F$12,6,FALSE)&gt;=K155),"〇","×")</f>
        <v>〇</v>
      </c>
      <c r="C155" s="6">
        <f>VLOOKUP(D155,[2]課題曲一覧!$B$2:$I$206,8,FALSE)</f>
        <v>1.5393518518518519E-3</v>
      </c>
      <c r="D155" s="7">
        <f t="shared" si="6"/>
        <v>171</v>
      </c>
      <c r="E155" s="8" t="str">
        <f t="shared" si="7"/>
        <v>バレエシューズ小学3・4年の部</v>
      </c>
      <c r="F155" s="8" t="s">
        <v>1850</v>
      </c>
      <c r="G155" s="6" t="s">
        <v>635</v>
      </c>
      <c r="H155" s="6" t="s">
        <v>2198</v>
      </c>
      <c r="I155" s="9" t="s">
        <v>2199</v>
      </c>
      <c r="J155" s="10">
        <v>9</v>
      </c>
      <c r="K155" s="11">
        <v>41555</v>
      </c>
      <c r="L155" s="5" t="s">
        <v>639</v>
      </c>
      <c r="M155" s="12" t="s">
        <v>2076</v>
      </c>
      <c r="N155" s="12" t="s">
        <v>135</v>
      </c>
      <c r="P155" s="5" t="s">
        <v>668</v>
      </c>
      <c r="Q155" s="5" t="s">
        <v>669</v>
      </c>
      <c r="R155" s="5" t="s">
        <v>2201</v>
      </c>
      <c r="S155" s="5" t="s">
        <v>2202</v>
      </c>
      <c r="U155" s="5" t="s">
        <v>2204</v>
      </c>
      <c r="V155" s="5" t="s">
        <v>2205</v>
      </c>
      <c r="W155" s="5" t="s">
        <v>2206</v>
      </c>
      <c r="X155" s="16" t="s">
        <v>2207</v>
      </c>
      <c r="Y155" s="16" t="s">
        <v>2203</v>
      </c>
      <c r="Z155" s="16" t="s">
        <v>2208</v>
      </c>
      <c r="AA155" s="16" t="s">
        <v>2209</v>
      </c>
      <c r="AC155" s="5" t="s">
        <v>655</v>
      </c>
      <c r="AD155" s="13">
        <v>23000</v>
      </c>
      <c r="AE155" s="84">
        <v>45077</v>
      </c>
      <c r="AF155" s="85" t="s">
        <v>2210</v>
      </c>
    </row>
    <row r="156" spans="2:46" ht="15" customHeight="1">
      <c r="B156" s="5" t="str">
        <f>IF(AND(VLOOKUP(E156,リスト!$A$1:$F$12,5,FALSE)&lt;=K156,VLOOKUP(E156,リスト!$A$1:$F$12,6,FALSE)&gt;=K156),"〇","×")</f>
        <v>〇</v>
      </c>
      <c r="C156" s="6">
        <f>VLOOKUP(D156,[2]課題曲一覧!$B$2:$I$206,8,FALSE)</f>
        <v>9.4907407407407408E-4</v>
      </c>
      <c r="D156" s="7">
        <f t="shared" si="6"/>
        <v>24</v>
      </c>
      <c r="E156" s="8" t="str">
        <f t="shared" si="7"/>
        <v>バレエシューズ小学3・4年の部</v>
      </c>
      <c r="F156" s="8" t="s">
        <v>1850</v>
      </c>
      <c r="G156" s="6" t="s">
        <v>635</v>
      </c>
      <c r="H156" s="6" t="s">
        <v>2211</v>
      </c>
      <c r="I156" s="9" t="s">
        <v>2212</v>
      </c>
      <c r="J156" s="10">
        <v>9</v>
      </c>
      <c r="K156" s="11">
        <v>41652</v>
      </c>
      <c r="L156" s="5" t="s">
        <v>639</v>
      </c>
      <c r="M156" s="12" t="s">
        <v>2076</v>
      </c>
      <c r="N156" s="12" t="s">
        <v>516</v>
      </c>
      <c r="P156" s="5" t="s">
        <v>682</v>
      </c>
      <c r="Q156" s="5" t="s">
        <v>669</v>
      </c>
      <c r="R156" s="5" t="s">
        <v>2201</v>
      </c>
      <c r="S156" s="5" t="s">
        <v>2202</v>
      </c>
      <c r="U156" s="5" t="s">
        <v>2204</v>
      </c>
      <c r="V156" s="5" t="s">
        <v>2205</v>
      </c>
      <c r="W156" s="5" t="s">
        <v>2206</v>
      </c>
      <c r="X156" s="16" t="s">
        <v>2207</v>
      </c>
      <c r="Y156" s="16" t="s">
        <v>2203</v>
      </c>
      <c r="Z156" s="16" t="s">
        <v>2208</v>
      </c>
      <c r="AA156" s="16" t="s">
        <v>2214</v>
      </c>
      <c r="AC156" s="5" t="s">
        <v>655</v>
      </c>
      <c r="AD156" s="13">
        <v>23000</v>
      </c>
      <c r="AE156" s="84">
        <v>45077</v>
      </c>
      <c r="AF156" s="85" t="s">
        <v>2210</v>
      </c>
    </row>
    <row r="157" spans="2:46" ht="15" customHeight="1">
      <c r="B157" s="5" t="str">
        <f>IF(AND(VLOOKUP(E157,リスト!$A$1:$F$12,5,FALSE)&lt;=K157,VLOOKUP(E157,リスト!$A$1:$F$12,6,FALSE)&gt;=K157),"〇","×")</f>
        <v>〇</v>
      </c>
      <c r="C157" s="6">
        <f>VLOOKUP(D157,[2]課題曲一覧!$B$2:$I$206,8,FALSE)</f>
        <v>1.736111111111111E-3</v>
      </c>
      <c r="D157" s="7">
        <f t="shared" si="6"/>
        <v>0</v>
      </c>
      <c r="E157" s="8" t="str">
        <f t="shared" si="7"/>
        <v>プレコンクール部門</v>
      </c>
      <c r="F157" s="8" t="s">
        <v>1850</v>
      </c>
      <c r="G157" s="6" t="s">
        <v>635</v>
      </c>
      <c r="H157" s="6" t="s">
        <v>2215</v>
      </c>
      <c r="I157" s="9" t="s">
        <v>2216</v>
      </c>
      <c r="J157" s="10">
        <v>8</v>
      </c>
      <c r="K157" s="11">
        <v>42214</v>
      </c>
      <c r="L157" s="5" t="s">
        <v>639</v>
      </c>
      <c r="M157" s="12" t="s">
        <v>594</v>
      </c>
      <c r="N157" s="12" t="s">
        <v>2371</v>
      </c>
      <c r="P157" s="5" t="s">
        <v>682</v>
      </c>
      <c r="Q157" s="5" t="s">
        <v>669</v>
      </c>
      <c r="R157" s="5" t="s">
        <v>683</v>
      </c>
      <c r="S157" s="5" t="s">
        <v>2217</v>
      </c>
      <c r="U157" s="5" t="s">
        <v>686</v>
      </c>
      <c r="V157" s="5" t="s">
        <v>648</v>
      </c>
      <c r="W157" s="5" t="s">
        <v>1153</v>
      </c>
      <c r="X157" s="16" t="s">
        <v>1154</v>
      </c>
      <c r="Y157" s="16" t="s">
        <v>688</v>
      </c>
      <c r="Z157" s="16"/>
      <c r="AA157" s="16" t="s">
        <v>2218</v>
      </c>
      <c r="AC157" s="5" t="s">
        <v>691</v>
      </c>
      <c r="AD157" s="13">
        <v>23000</v>
      </c>
      <c r="AE157" s="84">
        <v>45075</v>
      </c>
      <c r="AF157" s="85" t="s">
        <v>2219</v>
      </c>
    </row>
    <row r="158" spans="2:46" ht="15" customHeight="1">
      <c r="B158" s="5" t="str">
        <f>IF(AND(VLOOKUP(E158,リスト!$A$1:$F$12,5,FALSE)&lt;=K158,VLOOKUP(E158,リスト!$A$1:$F$12,6,FALSE)&gt;=K158),"〇","×")</f>
        <v>〇</v>
      </c>
      <c r="C158" s="6">
        <f>VLOOKUP(D158,[2]課題曲一覧!$B$2:$I$206,8,FALSE)</f>
        <v>1.3657407407407409E-3</v>
      </c>
      <c r="D158" s="7">
        <f t="shared" si="6"/>
        <v>103</v>
      </c>
      <c r="E158" s="8" t="str">
        <f t="shared" si="7"/>
        <v>小学6年の部</v>
      </c>
      <c r="F158" s="8" t="str">
        <f t="shared" si="8"/>
        <v>NDvTMGJkh5ehaCN</v>
      </c>
      <c r="G158" s="6" t="s">
        <v>635</v>
      </c>
      <c r="H158" s="78" t="s">
        <v>2241</v>
      </c>
      <c r="I158" s="9" t="s">
        <v>2220</v>
      </c>
      <c r="J158" s="10">
        <v>11</v>
      </c>
      <c r="K158" s="11">
        <v>40764</v>
      </c>
      <c r="L158" s="5" t="s">
        <v>639</v>
      </c>
      <c r="M158" s="12" t="s">
        <v>666</v>
      </c>
      <c r="N158" s="12" t="s">
        <v>2221</v>
      </c>
      <c r="O158" s="9" t="s">
        <v>642</v>
      </c>
      <c r="P158" s="5" t="s">
        <v>46</v>
      </c>
      <c r="Q158" s="5" t="s">
        <v>643</v>
      </c>
      <c r="R158" s="5" t="s">
        <v>2222</v>
      </c>
      <c r="S158" s="5" t="s">
        <v>2223</v>
      </c>
      <c r="T158" s="5" t="s">
        <v>2224</v>
      </c>
      <c r="U158" s="5" t="s">
        <v>2246</v>
      </c>
      <c r="V158" s="5" t="s">
        <v>648</v>
      </c>
      <c r="W158" s="5" t="s">
        <v>2225</v>
      </c>
      <c r="X158" s="16" t="s">
        <v>2288</v>
      </c>
      <c r="Y158" s="16" t="s">
        <v>2226</v>
      </c>
      <c r="Z158" s="16" t="s">
        <v>642</v>
      </c>
      <c r="AA158" s="16" t="s">
        <v>2227</v>
      </c>
      <c r="AB158" s="5" t="s">
        <v>2228</v>
      </c>
      <c r="AC158" s="5" t="s">
        <v>691</v>
      </c>
      <c r="AD158" s="13">
        <v>23000</v>
      </c>
      <c r="AE158" s="11" t="s">
        <v>2229</v>
      </c>
      <c r="AF158" s="9" t="s">
        <v>774</v>
      </c>
      <c r="AG158" s="5" t="s">
        <v>642</v>
      </c>
      <c r="AI158" s="5" t="s">
        <v>642</v>
      </c>
      <c r="AJ158" s="14">
        <v>6278</v>
      </c>
      <c r="AK158" s="15">
        <v>45078.221099537041</v>
      </c>
      <c r="AL158" s="15">
        <v>45077.846099537041</v>
      </c>
      <c r="AM158" s="5" t="s">
        <v>658</v>
      </c>
      <c r="AN158" s="5" t="s">
        <v>2230</v>
      </c>
      <c r="AO158" s="5">
        <v>23000</v>
      </c>
      <c r="AP158" s="15">
        <v>45078.221122685187</v>
      </c>
      <c r="AQ158" s="15" t="s">
        <v>660</v>
      </c>
      <c r="AR158" s="5" t="s">
        <v>642</v>
      </c>
      <c r="AS158" s="5" t="s">
        <v>2231</v>
      </c>
      <c r="AT158" s="5" t="s">
        <v>2232</v>
      </c>
    </row>
    <row r="159" spans="2:46" ht="15" customHeight="1">
      <c r="B159" s="5" t="str">
        <f>IF(AND(VLOOKUP(E159,リスト!$A$1:$F$12,5,FALSE)&lt;=K159,VLOOKUP(E159,リスト!$A$1:$F$12,6,FALSE)&gt;=K159),"〇","×")</f>
        <v>〇</v>
      </c>
      <c r="C159" s="6">
        <f>VLOOKUP(D159,[2]課題曲一覧!$B$2:$I$206,8,FALSE)</f>
        <v>8.4490740740740739E-4</v>
      </c>
      <c r="D159" s="7">
        <f t="shared" si="6"/>
        <v>8</v>
      </c>
      <c r="E159" s="8" t="str">
        <f t="shared" si="7"/>
        <v>バレエシューズ小学3・4年の部</v>
      </c>
      <c r="F159" s="8" t="str">
        <f t="shared" si="8"/>
        <v>NDzcvGJkh5ehaCN</v>
      </c>
      <c r="G159" s="6" t="s">
        <v>635</v>
      </c>
      <c r="H159" s="78" t="s">
        <v>2233</v>
      </c>
      <c r="I159" s="9" t="s">
        <v>2234</v>
      </c>
      <c r="J159" s="10">
        <v>9</v>
      </c>
      <c r="K159" s="11">
        <v>41702</v>
      </c>
      <c r="L159" s="5" t="s">
        <v>639</v>
      </c>
      <c r="M159" s="12" t="s">
        <v>768</v>
      </c>
      <c r="N159" s="12" t="s">
        <v>681</v>
      </c>
      <c r="O159" s="9" t="s">
        <v>642</v>
      </c>
      <c r="P159" s="5" t="s">
        <v>682</v>
      </c>
      <c r="Q159" s="5" t="s">
        <v>643</v>
      </c>
      <c r="R159" s="5" t="s">
        <v>644</v>
      </c>
      <c r="S159" s="5" t="s">
        <v>645</v>
      </c>
      <c r="T159" s="5" t="s">
        <v>646</v>
      </c>
      <c r="U159" s="5" t="s">
        <v>647</v>
      </c>
      <c r="V159" s="5" t="s">
        <v>648</v>
      </c>
      <c r="W159" s="5" t="s">
        <v>649</v>
      </c>
      <c r="X159" s="5" t="s">
        <v>650</v>
      </c>
      <c r="Y159" s="16" t="s">
        <v>651</v>
      </c>
      <c r="Z159" s="16" t="s">
        <v>652</v>
      </c>
      <c r="AA159" s="16" t="s">
        <v>2235</v>
      </c>
      <c r="AB159" s="5" t="s">
        <v>2236</v>
      </c>
      <c r="AC159" s="5" t="s">
        <v>655</v>
      </c>
      <c r="AD159" s="13">
        <v>23000</v>
      </c>
      <c r="AE159" s="11" t="s">
        <v>2237</v>
      </c>
      <c r="AF159" s="9" t="s">
        <v>657</v>
      </c>
      <c r="AG159" s="5" t="s">
        <v>642</v>
      </c>
      <c r="AI159" s="5" t="s">
        <v>642</v>
      </c>
      <c r="AJ159" s="14">
        <v>6284</v>
      </c>
      <c r="AK159" s="15">
        <v>45078.405914351853</v>
      </c>
      <c r="AL159" s="15">
        <v>45078.030914351853</v>
      </c>
      <c r="AM159" s="5" t="s">
        <v>658</v>
      </c>
      <c r="AN159" s="5" t="s">
        <v>2238</v>
      </c>
      <c r="AO159" s="5">
        <v>23000</v>
      </c>
      <c r="AP159" s="15">
        <v>45078.4059375</v>
      </c>
      <c r="AQ159" s="15" t="s">
        <v>660</v>
      </c>
      <c r="AR159" s="5" t="s">
        <v>642</v>
      </c>
      <c r="AS159" s="5" t="s">
        <v>2239</v>
      </c>
      <c r="AT159" s="5" t="s">
        <v>2240</v>
      </c>
    </row>
    <row r="160" spans="2:46" ht="15" customHeight="1">
      <c r="B160" s="5" t="str">
        <f>IF(AND(VLOOKUP(E160,リスト!$A$1:$F$12,5,FALSE)&lt;=K160,VLOOKUP(E160,リスト!$A$1:$F$12,6,FALSE)&gt;=K160),"〇","×")</f>
        <v>〇</v>
      </c>
      <c r="C160" s="6">
        <f>VLOOKUP(D160,[2]課題曲一覧!$B$2:$I$206,8,FALSE)</f>
        <v>1.0069444444444444E-3</v>
      </c>
      <c r="D160" s="7">
        <f t="shared" si="6"/>
        <v>20</v>
      </c>
      <c r="E160" s="8" t="str">
        <f t="shared" si="7"/>
        <v>プレコンクール部門</v>
      </c>
      <c r="F160" s="8" t="s">
        <v>1850</v>
      </c>
      <c r="G160" s="6" t="s">
        <v>635</v>
      </c>
      <c r="H160" s="6" t="s">
        <v>2242</v>
      </c>
      <c r="I160" s="9" t="s">
        <v>2243</v>
      </c>
      <c r="J160" s="10">
        <v>10</v>
      </c>
      <c r="K160" s="11">
        <v>41166</v>
      </c>
      <c r="L160" s="5" t="s">
        <v>639</v>
      </c>
      <c r="M160" s="12" t="s">
        <v>594</v>
      </c>
      <c r="N160" s="12" t="s">
        <v>2244</v>
      </c>
      <c r="P160" s="5" t="s">
        <v>668</v>
      </c>
      <c r="Q160" s="5" t="s">
        <v>643</v>
      </c>
      <c r="R160" s="5" t="s">
        <v>683</v>
      </c>
      <c r="S160" s="5" t="s">
        <v>2245</v>
      </c>
      <c r="U160" s="5" t="s">
        <v>2247</v>
      </c>
      <c r="V160" s="5" t="s">
        <v>2205</v>
      </c>
      <c r="W160" s="5" t="s">
        <v>1384</v>
      </c>
      <c r="X160" s="16" t="s">
        <v>2248</v>
      </c>
      <c r="Y160" s="16" t="s">
        <v>2249</v>
      </c>
      <c r="Z160" s="16"/>
      <c r="AA160" s="16" t="s">
        <v>2250</v>
      </c>
      <c r="AC160" s="5" t="s">
        <v>691</v>
      </c>
      <c r="AD160" s="13">
        <v>23000</v>
      </c>
      <c r="AE160" s="84">
        <v>45076</v>
      </c>
      <c r="AF160" s="85" t="s">
        <v>2251</v>
      </c>
    </row>
    <row r="161" spans="2:46" ht="15" customHeight="1">
      <c r="B161" s="5" t="str">
        <f>IF(AND(VLOOKUP(E161,リスト!$A$1:$F$12,5,FALSE)&lt;=K161,VLOOKUP(E161,リスト!$A$1:$F$12,6,FALSE)&gt;=K161),"〇","×")</f>
        <v>〇</v>
      </c>
      <c r="C161" s="6">
        <f>VLOOKUP(D161,[2]課題曲一覧!$B$2:$I$206,8,FALSE)</f>
        <v>6.8287037037037025E-4</v>
      </c>
      <c r="D161" s="7">
        <f t="shared" si="6"/>
        <v>2</v>
      </c>
      <c r="E161" s="8" t="str">
        <f t="shared" si="7"/>
        <v>バレエシューズ小学3・4年の部</v>
      </c>
      <c r="F161" s="8" t="str">
        <f t="shared" si="8"/>
        <v>NE7BcGJkh5ehaCN</v>
      </c>
      <c r="G161" s="6" t="s">
        <v>635</v>
      </c>
      <c r="H161" s="78" t="s">
        <v>2252</v>
      </c>
      <c r="I161" s="9" t="s">
        <v>2253</v>
      </c>
      <c r="J161" s="10" t="s">
        <v>733</v>
      </c>
      <c r="K161" s="11">
        <v>41875</v>
      </c>
      <c r="L161" s="5" t="s">
        <v>639</v>
      </c>
      <c r="M161" s="12" t="s">
        <v>768</v>
      </c>
      <c r="N161" s="12" t="s">
        <v>954</v>
      </c>
      <c r="O161" s="9" t="s">
        <v>642</v>
      </c>
      <c r="P161" s="5" t="s">
        <v>46</v>
      </c>
      <c r="Q161" s="5" t="s">
        <v>643</v>
      </c>
      <c r="R161" s="5" t="s">
        <v>2016</v>
      </c>
      <c r="S161" s="5" t="s">
        <v>2017</v>
      </c>
      <c r="T161" s="5" t="s">
        <v>2018</v>
      </c>
      <c r="U161" s="5" t="s">
        <v>2019</v>
      </c>
      <c r="V161" s="5" t="s">
        <v>2020</v>
      </c>
      <c r="W161" s="5" t="s">
        <v>2373</v>
      </c>
      <c r="X161" s="16" t="s">
        <v>2021</v>
      </c>
      <c r="Y161" s="16" t="s">
        <v>2022</v>
      </c>
      <c r="Z161" s="16" t="s">
        <v>642</v>
      </c>
      <c r="AA161" s="16" t="s">
        <v>2254</v>
      </c>
      <c r="AB161" s="5" t="s">
        <v>2255</v>
      </c>
      <c r="AC161" s="5" t="s">
        <v>655</v>
      </c>
      <c r="AD161" s="13">
        <v>23000</v>
      </c>
      <c r="AE161" s="11" t="s">
        <v>2256</v>
      </c>
      <c r="AF161" s="9" t="s">
        <v>774</v>
      </c>
      <c r="AG161" s="5" t="s">
        <v>642</v>
      </c>
      <c r="AI161" s="5" t="s">
        <v>642</v>
      </c>
      <c r="AJ161" s="14">
        <v>6300</v>
      </c>
      <c r="AK161" s="15">
        <v>45078.742268518516</v>
      </c>
      <c r="AL161" s="15">
        <v>45078.367268518516</v>
      </c>
      <c r="AM161" s="5" t="s">
        <v>658</v>
      </c>
      <c r="AN161" s="5" t="s">
        <v>2257</v>
      </c>
      <c r="AO161" s="5">
        <v>23000</v>
      </c>
      <c r="AP161" s="15">
        <v>45078.742280092592</v>
      </c>
      <c r="AQ161" s="15" t="s">
        <v>660</v>
      </c>
      <c r="AR161" s="5" t="s">
        <v>642</v>
      </c>
      <c r="AS161" s="5" t="s">
        <v>1527</v>
      </c>
      <c r="AT161" s="5" t="s">
        <v>2258</v>
      </c>
    </row>
    <row r="162" spans="2:46" ht="15" customHeight="1">
      <c r="B162" s="5" t="str">
        <f>IF(AND(VLOOKUP(E162,リスト!$A$1:$F$12,5,FALSE)&lt;=K162,VLOOKUP(E162,リスト!$A$1:$F$12,6,FALSE)&gt;=K162),"〇","×")</f>
        <v>〇</v>
      </c>
      <c r="C162" s="6">
        <f>VLOOKUP(D162,[2]課題曲一覧!$B$2:$I$206,8,FALSE)</f>
        <v>1.5393518518518519E-3</v>
      </c>
      <c r="D162" s="7">
        <f t="shared" si="6"/>
        <v>18</v>
      </c>
      <c r="E162" s="8" t="str">
        <f t="shared" si="7"/>
        <v>中学1年の部</v>
      </c>
      <c r="F162" s="8" t="str">
        <f t="shared" si="8"/>
        <v>NE8OqGJkh5ehaCN</v>
      </c>
      <c r="G162" s="6" t="s">
        <v>635</v>
      </c>
      <c r="H162" s="78" t="s">
        <v>2259</v>
      </c>
      <c r="I162" s="9" t="s">
        <v>2260</v>
      </c>
      <c r="J162" s="10" t="s">
        <v>990</v>
      </c>
      <c r="K162" s="11">
        <v>40330</v>
      </c>
      <c r="L162" s="5" t="s">
        <v>639</v>
      </c>
      <c r="M162" s="12" t="s">
        <v>895</v>
      </c>
      <c r="N162" s="12" t="s">
        <v>901</v>
      </c>
      <c r="O162" s="9" t="s">
        <v>642</v>
      </c>
      <c r="P162" s="5" t="s">
        <v>46</v>
      </c>
      <c r="Q162" s="5" t="s">
        <v>669</v>
      </c>
      <c r="R162" s="5" t="s">
        <v>2261</v>
      </c>
      <c r="S162" s="5" t="s">
        <v>2262</v>
      </c>
      <c r="T162" s="5" t="s">
        <v>2263</v>
      </c>
      <c r="U162" s="5" t="s">
        <v>2264</v>
      </c>
      <c r="V162" s="5" t="s">
        <v>648</v>
      </c>
      <c r="W162" s="5" t="s">
        <v>2265</v>
      </c>
      <c r="X162" s="16" t="s">
        <v>2266</v>
      </c>
      <c r="Y162" s="16" t="s">
        <v>2267</v>
      </c>
      <c r="Z162" s="16" t="s">
        <v>2268</v>
      </c>
      <c r="AA162" s="16" t="s">
        <v>2269</v>
      </c>
      <c r="AB162" s="5" t="s">
        <v>2270</v>
      </c>
      <c r="AC162" s="5" t="s">
        <v>655</v>
      </c>
      <c r="AD162" s="13">
        <v>23000</v>
      </c>
      <c r="AE162" s="11" t="s">
        <v>2271</v>
      </c>
      <c r="AF162" s="9" t="s">
        <v>673</v>
      </c>
      <c r="AG162" s="5" t="s">
        <v>642</v>
      </c>
      <c r="AI162" s="5" t="s">
        <v>642</v>
      </c>
      <c r="AJ162" s="14">
        <v>6301</v>
      </c>
      <c r="AK162" s="15">
        <v>45078.796238425923</v>
      </c>
      <c r="AL162" s="15">
        <v>45078.421238425923</v>
      </c>
      <c r="AM162" s="5" t="s">
        <v>658</v>
      </c>
      <c r="AN162" s="5" t="s">
        <v>2272</v>
      </c>
      <c r="AO162" s="5">
        <v>23000</v>
      </c>
      <c r="AP162" s="15">
        <v>45078.796249999999</v>
      </c>
      <c r="AQ162" s="15" t="s">
        <v>660</v>
      </c>
      <c r="AR162" s="5" t="s">
        <v>642</v>
      </c>
      <c r="AS162" s="5" t="s">
        <v>764</v>
      </c>
      <c r="AT162" s="5" t="s">
        <v>2273</v>
      </c>
    </row>
    <row r="163" spans="2:46" ht="15" customHeight="1">
      <c r="B163" s="5" t="str">
        <f>IF(AND(VLOOKUP(E163,リスト!$A$1:$F$12,5,FALSE)&lt;=K163,VLOOKUP(E163,リスト!$A$1:$F$12,6,FALSE)&gt;=K163),"〇","×")</f>
        <v>〇</v>
      </c>
      <c r="C163" s="6">
        <f>VLOOKUP(D163,[2]課題曲一覧!$B$2:$I$206,8,FALSE)</f>
        <v>8.2175925925925917E-4</v>
      </c>
      <c r="D163" s="7">
        <f t="shared" si="6"/>
        <v>136</v>
      </c>
      <c r="E163" s="8" t="str">
        <f t="shared" si="7"/>
        <v>バレエシューズ小学3・4年の部</v>
      </c>
      <c r="F163" s="8" t="str">
        <f t="shared" si="8"/>
        <v>NEIiHGJkh5ehaCN</v>
      </c>
      <c r="G163" s="6" t="s">
        <v>635</v>
      </c>
      <c r="H163" s="78" t="s">
        <v>2274</v>
      </c>
      <c r="I163" s="9" t="s">
        <v>2275</v>
      </c>
      <c r="J163" s="10" t="s">
        <v>679</v>
      </c>
      <c r="K163" s="11">
        <v>41565</v>
      </c>
      <c r="L163" s="5" t="s">
        <v>639</v>
      </c>
      <c r="M163" s="12" t="s">
        <v>2076</v>
      </c>
      <c r="N163" s="12" t="s">
        <v>833</v>
      </c>
      <c r="O163" s="9" t="s">
        <v>642</v>
      </c>
      <c r="P163" s="5" t="s">
        <v>46</v>
      </c>
      <c r="Q163" s="5" t="s">
        <v>669</v>
      </c>
      <c r="R163" s="5" t="s">
        <v>698</v>
      </c>
      <c r="S163" s="5" t="s">
        <v>699</v>
      </c>
      <c r="T163" s="5" t="s">
        <v>700</v>
      </c>
      <c r="U163" s="5" t="s">
        <v>701</v>
      </c>
      <c r="V163" s="5" t="s">
        <v>648</v>
      </c>
      <c r="W163" s="5" t="s">
        <v>702</v>
      </c>
      <c r="X163" s="16" t="s">
        <v>781</v>
      </c>
      <c r="Y163" s="16" t="s">
        <v>703</v>
      </c>
      <c r="Z163" s="16" t="s">
        <v>704</v>
      </c>
      <c r="AA163" s="16" t="s">
        <v>2276</v>
      </c>
      <c r="AB163" s="5" t="s">
        <v>2277</v>
      </c>
      <c r="AC163" s="5" t="s">
        <v>691</v>
      </c>
      <c r="AD163" s="13">
        <v>23000</v>
      </c>
      <c r="AE163" s="11" t="s">
        <v>2278</v>
      </c>
      <c r="AF163" s="9" t="s">
        <v>727</v>
      </c>
      <c r="AG163" s="5" t="s">
        <v>642</v>
      </c>
      <c r="AI163" s="5" t="s">
        <v>642</v>
      </c>
      <c r="AJ163" s="14">
        <v>6310</v>
      </c>
      <c r="AK163" s="15">
        <v>45079.25509259259</v>
      </c>
      <c r="AL163" s="15">
        <v>45078.88009259259</v>
      </c>
      <c r="AM163" s="5" t="s">
        <v>658</v>
      </c>
      <c r="AN163" s="5" t="s">
        <v>2279</v>
      </c>
      <c r="AO163" s="5">
        <v>23000</v>
      </c>
      <c r="AP163" s="15">
        <v>45079.255115740743</v>
      </c>
      <c r="AQ163" s="15" t="s">
        <v>660</v>
      </c>
      <c r="AR163" s="5" t="s">
        <v>642</v>
      </c>
      <c r="AS163" s="5" t="s">
        <v>2280</v>
      </c>
      <c r="AT163" s="5" t="s">
        <v>2281</v>
      </c>
    </row>
    <row r="164" spans="2:46" ht="15" customHeight="1">
      <c r="B164" s="5" t="str">
        <f>IF(AND(VLOOKUP(E164,リスト!$A$1:$F$12,5,FALSE)&lt;=K164,VLOOKUP(E164,リスト!$A$1:$F$12,6,FALSE)&gt;=K164),"〇","×")</f>
        <v>〇</v>
      </c>
      <c r="C164" s="6">
        <f>VLOOKUP(D164,[2]課題曲一覧!$B$2:$I$206,8,FALSE)</f>
        <v>7.175925925925927E-4</v>
      </c>
      <c r="D164" s="7">
        <f t="shared" si="6"/>
        <v>7</v>
      </c>
      <c r="E164" s="8" t="str">
        <f t="shared" si="7"/>
        <v>バレエシューズ小学3・4年の部</v>
      </c>
      <c r="F164" s="8" t="str">
        <f t="shared" si="8"/>
        <v>NERO7GJkh5ehaCN</v>
      </c>
      <c r="G164" s="6" t="s">
        <v>635</v>
      </c>
      <c r="H164" s="78" t="s">
        <v>2290</v>
      </c>
      <c r="I164" s="9" t="s">
        <v>2291</v>
      </c>
      <c r="J164" s="10" t="s">
        <v>679</v>
      </c>
      <c r="K164" s="11">
        <v>41766</v>
      </c>
      <c r="L164" s="5" t="s">
        <v>639</v>
      </c>
      <c r="M164" s="12" t="s">
        <v>768</v>
      </c>
      <c r="N164" s="12" t="s">
        <v>1574</v>
      </c>
      <c r="O164" s="9" t="s">
        <v>642</v>
      </c>
      <c r="P164" s="5" t="s">
        <v>682</v>
      </c>
      <c r="Q164" s="5" t="s">
        <v>643</v>
      </c>
      <c r="R164" s="5" t="s">
        <v>2292</v>
      </c>
      <c r="S164" s="5" t="s">
        <v>2293</v>
      </c>
      <c r="T164" s="5" t="s">
        <v>2294</v>
      </c>
      <c r="U164" s="5" t="s">
        <v>2295</v>
      </c>
      <c r="V164" s="5" t="s">
        <v>648</v>
      </c>
      <c r="W164" s="5" t="s">
        <v>687</v>
      </c>
      <c r="X164" s="16" t="s">
        <v>2828</v>
      </c>
      <c r="Y164" s="5" t="s">
        <v>2296</v>
      </c>
      <c r="Z164" s="5" t="s">
        <v>642</v>
      </c>
      <c r="AA164" s="16" t="s">
        <v>2297</v>
      </c>
      <c r="AB164" s="5" t="s">
        <v>2298</v>
      </c>
      <c r="AC164" s="5" t="s">
        <v>655</v>
      </c>
      <c r="AD164" s="13">
        <v>23000</v>
      </c>
      <c r="AE164" s="11" t="s">
        <v>2299</v>
      </c>
      <c r="AF164" s="9" t="s">
        <v>673</v>
      </c>
      <c r="AG164" s="5" t="s">
        <v>642</v>
      </c>
      <c r="AI164" s="5" t="s">
        <v>642</v>
      </c>
      <c r="AJ164" s="14">
        <v>6317</v>
      </c>
      <c r="AK164" s="15">
        <v>45079.641030092593</v>
      </c>
      <c r="AL164" s="15">
        <v>45079.266030092593</v>
      </c>
      <c r="AM164" s="5" t="s">
        <v>658</v>
      </c>
      <c r="AN164" s="5" t="s">
        <v>2300</v>
      </c>
      <c r="AO164" s="5">
        <v>23000</v>
      </c>
      <c r="AP164" s="15">
        <v>45079.641053240739</v>
      </c>
      <c r="AQ164" s="15" t="s">
        <v>660</v>
      </c>
      <c r="AR164" s="5" t="s">
        <v>642</v>
      </c>
      <c r="AS164" s="5" t="s">
        <v>815</v>
      </c>
      <c r="AT164" s="5" t="s">
        <v>2301</v>
      </c>
    </row>
    <row r="165" spans="2:46" ht="15" customHeight="1">
      <c r="B165" s="5" t="str">
        <f>IF(AND(VLOOKUP(E165,リスト!$A$1:$F$12,5,FALSE)&lt;=K165,VLOOKUP(E165,リスト!$A$1:$F$12,6,FALSE)&gt;=K165),"〇","×")</f>
        <v>〇</v>
      </c>
      <c r="C165" s="6">
        <f>VLOOKUP(D165,[2]課題曲一覧!$B$2:$I$206,8,FALSE)</f>
        <v>8.4490740740740739E-4</v>
      </c>
      <c r="D165" s="7">
        <f t="shared" si="6"/>
        <v>8</v>
      </c>
      <c r="E165" s="8" t="str">
        <f t="shared" si="7"/>
        <v>小学6年の部</v>
      </c>
      <c r="F165" s="8" t="str">
        <f t="shared" si="8"/>
        <v>NElY5GJkh5ehaCN</v>
      </c>
      <c r="G165" s="6" t="s">
        <v>635</v>
      </c>
      <c r="H165" s="78" t="s">
        <v>2302</v>
      </c>
      <c r="I165" s="9" t="s">
        <v>2303</v>
      </c>
      <c r="J165" s="10" t="s">
        <v>697</v>
      </c>
      <c r="K165" s="11">
        <v>40970</v>
      </c>
      <c r="L165" s="5" t="s">
        <v>639</v>
      </c>
      <c r="M165" s="12" t="s">
        <v>666</v>
      </c>
      <c r="N165" s="12" t="s">
        <v>681</v>
      </c>
      <c r="O165" s="9" t="s">
        <v>642</v>
      </c>
      <c r="P165" s="5" t="s">
        <v>46</v>
      </c>
      <c r="Q165" s="5" t="s">
        <v>643</v>
      </c>
      <c r="R165" s="5" t="s">
        <v>2039</v>
      </c>
      <c r="S165" s="5" t="s">
        <v>2304</v>
      </c>
      <c r="T165" s="5" t="s">
        <v>2305</v>
      </c>
      <c r="U165" s="5" t="s">
        <v>2042</v>
      </c>
      <c r="V165" s="5" t="s">
        <v>648</v>
      </c>
      <c r="W165" s="5" t="s">
        <v>2043</v>
      </c>
      <c r="X165" s="16" t="s">
        <v>2044</v>
      </c>
      <c r="Y165" s="5" t="s">
        <v>2306</v>
      </c>
      <c r="Z165" s="5" t="s">
        <v>642</v>
      </c>
      <c r="AA165" s="16" t="s">
        <v>2307</v>
      </c>
      <c r="AB165" s="5" t="s">
        <v>2308</v>
      </c>
      <c r="AC165" s="5" t="s">
        <v>691</v>
      </c>
      <c r="AD165" s="13">
        <v>23000</v>
      </c>
      <c r="AE165" s="11" t="s">
        <v>1096</v>
      </c>
      <c r="AF165" s="9" t="s">
        <v>774</v>
      </c>
      <c r="AG165" s="5" t="s">
        <v>642</v>
      </c>
      <c r="AI165" s="5" t="s">
        <v>642</v>
      </c>
      <c r="AJ165" s="14">
        <v>6327</v>
      </c>
      <c r="AK165" s="15">
        <v>45080.53800925926</v>
      </c>
      <c r="AL165" s="15">
        <v>45080.16300925926</v>
      </c>
      <c r="AM165" s="5" t="s">
        <v>658</v>
      </c>
      <c r="AN165" s="5" t="s">
        <v>2309</v>
      </c>
      <c r="AO165" s="5">
        <v>23000</v>
      </c>
      <c r="AP165" s="15">
        <v>45080.53802083333</v>
      </c>
      <c r="AQ165" s="15" t="s">
        <v>660</v>
      </c>
      <c r="AR165" s="5" t="s">
        <v>642</v>
      </c>
      <c r="AS165" s="5" t="s">
        <v>1424</v>
      </c>
      <c r="AT165" s="5" t="s">
        <v>2310</v>
      </c>
    </row>
    <row r="166" spans="2:46" ht="15" customHeight="1">
      <c r="B166" s="5" t="str">
        <f>IF(AND(VLOOKUP(E166,リスト!$A$1:$F$12,5,FALSE)&lt;=K166,VLOOKUP(E166,リスト!$A$1:$F$12,6,FALSE)&gt;=K166),"〇","×")</f>
        <v>〇</v>
      </c>
      <c r="C166" s="6">
        <f>VLOOKUP(D166,[2]課題曲一覧!$B$2:$I$206,8,FALSE)</f>
        <v>9.4907407407407408E-4</v>
      </c>
      <c r="D166" s="7">
        <f t="shared" si="6"/>
        <v>24</v>
      </c>
      <c r="E166" s="8" t="str">
        <f t="shared" si="7"/>
        <v>バレエシューズ小学3・4年の部</v>
      </c>
      <c r="F166" s="8" t="str">
        <f t="shared" si="8"/>
        <v>NEldHGJkh5ehaCN</v>
      </c>
      <c r="G166" s="6" t="s">
        <v>635</v>
      </c>
      <c r="H166" s="78" t="s">
        <v>2311</v>
      </c>
      <c r="I166" s="9" t="s">
        <v>2312</v>
      </c>
      <c r="J166" s="10" t="s">
        <v>679</v>
      </c>
      <c r="K166" s="11">
        <v>41723</v>
      </c>
      <c r="L166" s="5" t="s">
        <v>639</v>
      </c>
      <c r="M166" s="12" t="s">
        <v>768</v>
      </c>
      <c r="N166" s="12" t="s">
        <v>1442</v>
      </c>
      <c r="O166" s="9" t="s">
        <v>642</v>
      </c>
      <c r="P166" s="5" t="s">
        <v>46</v>
      </c>
      <c r="Q166" s="5" t="s">
        <v>643</v>
      </c>
      <c r="R166" s="5" t="s">
        <v>2039</v>
      </c>
      <c r="S166" s="5" t="s">
        <v>2304</v>
      </c>
      <c r="T166" s="5" t="s">
        <v>2305</v>
      </c>
      <c r="U166" s="5" t="s">
        <v>2042</v>
      </c>
      <c r="V166" s="5" t="s">
        <v>648</v>
      </c>
      <c r="W166" s="5" t="s">
        <v>2043</v>
      </c>
      <c r="X166" s="16" t="s">
        <v>2044</v>
      </c>
      <c r="Y166" s="5" t="s">
        <v>2306</v>
      </c>
      <c r="Z166" s="5" t="s">
        <v>642</v>
      </c>
      <c r="AA166" s="16" t="s">
        <v>2307</v>
      </c>
      <c r="AB166" s="5" t="s">
        <v>2308</v>
      </c>
      <c r="AC166" s="5" t="s">
        <v>691</v>
      </c>
      <c r="AD166" s="13">
        <v>23000</v>
      </c>
      <c r="AE166" s="11" t="s">
        <v>1096</v>
      </c>
      <c r="AF166" s="9" t="s">
        <v>774</v>
      </c>
      <c r="AG166" s="5" t="s">
        <v>642</v>
      </c>
      <c r="AI166" s="5" t="s">
        <v>642</v>
      </c>
      <c r="AJ166" s="14">
        <v>6328</v>
      </c>
      <c r="AK166" s="15">
        <v>45080.54173611111</v>
      </c>
      <c r="AL166" s="15">
        <v>45080.16673611111</v>
      </c>
      <c r="AM166" s="5" t="s">
        <v>658</v>
      </c>
      <c r="AN166" s="5" t="s">
        <v>2313</v>
      </c>
      <c r="AO166" s="5">
        <v>23000</v>
      </c>
      <c r="AP166" s="15">
        <v>45080.541747685187</v>
      </c>
      <c r="AQ166" s="15" t="s">
        <v>660</v>
      </c>
      <c r="AR166" s="5" t="s">
        <v>642</v>
      </c>
      <c r="AS166" s="5" t="s">
        <v>1424</v>
      </c>
      <c r="AT166" s="5" t="s">
        <v>2310</v>
      </c>
    </row>
    <row r="167" spans="2:46" ht="15" customHeight="1">
      <c r="B167" s="5" t="str">
        <f>IF(AND(VLOOKUP(E167,リスト!$A$1:$F$12,5,FALSE)&lt;=K167,VLOOKUP(E167,リスト!$A$1:$F$12,6,FALSE)&gt;=K167),"〇","×")</f>
        <v>〇</v>
      </c>
      <c r="C167" s="6">
        <f>VLOOKUP(D167,[2]課題曲一覧!$B$2:$I$206,8,FALSE)</f>
        <v>1.1111111111111111E-3</v>
      </c>
      <c r="D167" s="7">
        <f t="shared" si="6"/>
        <v>190</v>
      </c>
      <c r="E167" s="8" t="str">
        <f t="shared" si="7"/>
        <v>高校生の部</v>
      </c>
      <c r="F167" s="8" t="str">
        <f t="shared" si="8"/>
        <v>NF4R6GJkh5ehaCN</v>
      </c>
      <c r="G167" s="6" t="s">
        <v>635</v>
      </c>
      <c r="H167" s="78" t="s">
        <v>2314</v>
      </c>
      <c r="I167" s="9" t="s">
        <v>2315</v>
      </c>
      <c r="J167" s="10" t="s">
        <v>1050</v>
      </c>
      <c r="K167" s="11">
        <v>38995</v>
      </c>
      <c r="L167" s="5" t="s">
        <v>639</v>
      </c>
      <c r="M167" s="12" t="s">
        <v>640</v>
      </c>
      <c r="N167" s="12" t="s">
        <v>2187</v>
      </c>
      <c r="O167" s="9" t="s">
        <v>642</v>
      </c>
      <c r="P167" s="5" t="s">
        <v>46</v>
      </c>
      <c r="Q167" s="5" t="s">
        <v>669</v>
      </c>
      <c r="R167" s="5" t="s">
        <v>2316</v>
      </c>
      <c r="S167" s="5" t="s">
        <v>2317</v>
      </c>
      <c r="T167" s="5" t="s">
        <v>2318</v>
      </c>
      <c r="U167" s="5" t="s">
        <v>2319</v>
      </c>
      <c r="V167" s="5" t="s">
        <v>648</v>
      </c>
      <c r="W167" s="5" t="s">
        <v>2320</v>
      </c>
      <c r="X167" s="16" t="s">
        <v>2321</v>
      </c>
      <c r="Y167" s="5" t="s">
        <v>2322</v>
      </c>
      <c r="Z167" s="5" t="s">
        <v>2323</v>
      </c>
      <c r="AA167" s="16" t="s">
        <v>2324</v>
      </c>
      <c r="AB167" s="5" t="s">
        <v>2325</v>
      </c>
      <c r="AC167" s="5" t="s">
        <v>691</v>
      </c>
      <c r="AD167" s="13">
        <v>23000</v>
      </c>
      <c r="AE167" s="11" t="s">
        <v>2326</v>
      </c>
      <c r="AF167" s="9" t="s">
        <v>657</v>
      </c>
      <c r="AG167" s="5" t="s">
        <v>642</v>
      </c>
      <c r="AI167" s="5" t="s">
        <v>642</v>
      </c>
      <c r="AJ167" s="14">
        <v>6334</v>
      </c>
      <c r="AK167" s="15">
        <v>45081.378321759257</v>
      </c>
      <c r="AL167" s="15">
        <v>45081.003321759257</v>
      </c>
      <c r="AM167" s="5" t="s">
        <v>658</v>
      </c>
      <c r="AN167" s="5" t="s">
        <v>2327</v>
      </c>
      <c r="AO167" s="5">
        <v>23000</v>
      </c>
      <c r="AP167" s="15">
        <v>45081.378344907411</v>
      </c>
      <c r="AQ167" s="15" t="s">
        <v>660</v>
      </c>
      <c r="AR167" s="5" t="s">
        <v>642</v>
      </c>
      <c r="AS167" s="5" t="s">
        <v>747</v>
      </c>
      <c r="AT167" s="5" t="s">
        <v>2328</v>
      </c>
    </row>
    <row r="168" spans="2:46" ht="15" customHeight="1">
      <c r="B168" s="5" t="str">
        <f>IF(AND(VLOOKUP(E168,リスト!$A$1:$F$12,5,FALSE)&lt;=K168,VLOOKUP(E168,リスト!$A$1:$F$12,6,FALSE)&gt;=K168),"〇","×")</f>
        <v>〇</v>
      </c>
      <c r="C168" s="6">
        <f>VLOOKUP(D168,[2]課題曲一覧!$B$2:$I$206,8,FALSE)</f>
        <v>1.0069444444444444E-3</v>
      </c>
      <c r="D168" s="7">
        <f t="shared" si="6"/>
        <v>20</v>
      </c>
      <c r="E168" s="8" t="str">
        <f t="shared" si="7"/>
        <v>プレコンクール部門</v>
      </c>
      <c r="F168" s="8" t="str">
        <f t="shared" si="8"/>
        <v>NF7G4GJkh5ehaCN</v>
      </c>
      <c r="G168" s="6" t="s">
        <v>635</v>
      </c>
      <c r="H168" s="78" t="s">
        <v>2329</v>
      </c>
      <c r="I168" s="9" t="s">
        <v>2330</v>
      </c>
      <c r="J168" s="10" t="s">
        <v>713</v>
      </c>
      <c r="K168" s="11">
        <v>41193</v>
      </c>
      <c r="L168" s="5" t="s">
        <v>639</v>
      </c>
      <c r="M168" s="12" t="s">
        <v>680</v>
      </c>
      <c r="N168" s="12" t="s">
        <v>805</v>
      </c>
      <c r="O168" s="9" t="s">
        <v>642</v>
      </c>
      <c r="P168" s="5" t="s">
        <v>668</v>
      </c>
      <c r="Q168" s="5" t="s">
        <v>643</v>
      </c>
      <c r="R168" s="5" t="s">
        <v>683</v>
      </c>
      <c r="S168" s="5" t="s">
        <v>684</v>
      </c>
      <c r="T168" s="5" t="s">
        <v>685</v>
      </c>
      <c r="U168" s="5" t="s">
        <v>686</v>
      </c>
      <c r="V168" s="5" t="s">
        <v>648</v>
      </c>
      <c r="W168" s="5" t="s">
        <v>1153</v>
      </c>
      <c r="X168" s="16" t="s">
        <v>1154</v>
      </c>
      <c r="Y168" s="5" t="s">
        <v>688</v>
      </c>
      <c r="Z168" s="5" t="s">
        <v>642</v>
      </c>
      <c r="AA168" s="16" t="s">
        <v>2331</v>
      </c>
      <c r="AB168" s="5" t="s">
        <v>2332</v>
      </c>
      <c r="AC168" s="5" t="s">
        <v>691</v>
      </c>
      <c r="AD168" s="13">
        <v>23000</v>
      </c>
      <c r="AE168" s="11" t="s">
        <v>2333</v>
      </c>
      <c r="AF168" s="9" t="s">
        <v>657</v>
      </c>
      <c r="AG168" s="5" t="s">
        <v>642</v>
      </c>
      <c r="AI168" s="5" t="s">
        <v>642</v>
      </c>
      <c r="AJ168" s="14">
        <v>6335</v>
      </c>
      <c r="AK168" s="15">
        <v>45081.503865740742</v>
      </c>
      <c r="AL168" s="15">
        <v>45081.128865740742</v>
      </c>
      <c r="AM168" s="5" t="s">
        <v>658</v>
      </c>
      <c r="AN168" s="5" t="s">
        <v>2334</v>
      </c>
      <c r="AO168" s="5">
        <v>23000</v>
      </c>
      <c r="AP168" s="15">
        <v>45081.503888888888</v>
      </c>
      <c r="AQ168" s="15" t="s">
        <v>660</v>
      </c>
      <c r="AR168" s="5" t="s">
        <v>642</v>
      </c>
      <c r="AS168" s="5" t="s">
        <v>1184</v>
      </c>
      <c r="AT168" s="5" t="s">
        <v>2335</v>
      </c>
    </row>
    <row r="169" spans="2:46" ht="15" customHeight="1">
      <c r="B169" s="5" t="str">
        <f>IF(AND(VLOOKUP(E169,リスト!$A$1:$F$12,5,FALSE)&lt;=K169,VLOOKUP(E169,リスト!$A$1:$F$12,6,FALSE)&gt;=K169),"〇","×")</f>
        <v>〇</v>
      </c>
      <c r="C169" s="6">
        <f>VLOOKUP(D169,[2]課題曲一覧!$B$2:$I$206,8,FALSE)</f>
        <v>4.9768518518518521E-4</v>
      </c>
      <c r="D169" s="7">
        <f t="shared" si="6"/>
        <v>62</v>
      </c>
      <c r="E169" s="8" t="str">
        <f t="shared" si="7"/>
        <v>プレコンクール部門</v>
      </c>
      <c r="F169" s="8" t="str">
        <f t="shared" si="8"/>
        <v>NF8CWGJkh5ehaCN</v>
      </c>
      <c r="G169" s="6" t="s">
        <v>635</v>
      </c>
      <c r="H169" s="78" t="s">
        <v>2336</v>
      </c>
      <c r="I169" s="9" t="s">
        <v>2337</v>
      </c>
      <c r="J169" s="10" t="s">
        <v>2338</v>
      </c>
      <c r="K169" s="11">
        <v>42683</v>
      </c>
      <c r="L169" s="5" t="s">
        <v>639</v>
      </c>
      <c r="M169" s="12" t="s">
        <v>594</v>
      </c>
      <c r="N169" s="12" t="s">
        <v>1533</v>
      </c>
      <c r="O169" s="9" t="s">
        <v>642</v>
      </c>
      <c r="P169" s="5" t="s">
        <v>682</v>
      </c>
      <c r="Q169" s="5" t="s">
        <v>669</v>
      </c>
      <c r="R169" s="5" t="s">
        <v>683</v>
      </c>
      <c r="S169" s="5" t="s">
        <v>684</v>
      </c>
      <c r="T169" s="5" t="s">
        <v>685</v>
      </c>
      <c r="U169" s="5" t="s">
        <v>686</v>
      </c>
      <c r="V169" s="5" t="s">
        <v>648</v>
      </c>
      <c r="W169" s="5" t="s">
        <v>1153</v>
      </c>
      <c r="X169" s="16" t="s">
        <v>1154</v>
      </c>
      <c r="Y169" s="5" t="s">
        <v>688</v>
      </c>
      <c r="Z169" s="5" t="s">
        <v>642</v>
      </c>
      <c r="AA169" s="16" t="s">
        <v>2339</v>
      </c>
      <c r="AB169" s="5" t="s">
        <v>2340</v>
      </c>
      <c r="AC169" s="5" t="s">
        <v>691</v>
      </c>
      <c r="AD169" s="13">
        <v>23000</v>
      </c>
      <c r="AE169" s="11" t="s">
        <v>2341</v>
      </c>
      <c r="AF169" s="9" t="s">
        <v>657</v>
      </c>
      <c r="AG169" s="5" t="s">
        <v>642</v>
      </c>
      <c r="AI169" s="5" t="s">
        <v>642</v>
      </c>
      <c r="AJ169" s="14">
        <v>6336</v>
      </c>
      <c r="AK169" s="15">
        <v>45081.54582175926</v>
      </c>
      <c r="AL169" s="15">
        <v>45081.17082175926</v>
      </c>
      <c r="AM169" s="5" t="s">
        <v>658</v>
      </c>
      <c r="AN169" s="5" t="s">
        <v>2342</v>
      </c>
      <c r="AO169" s="5">
        <v>23000</v>
      </c>
      <c r="AP169" s="15">
        <v>45081.54583333333</v>
      </c>
      <c r="AQ169" s="15" t="s">
        <v>660</v>
      </c>
      <c r="AR169" s="5" t="s">
        <v>642</v>
      </c>
      <c r="AS169" s="5" t="s">
        <v>815</v>
      </c>
      <c r="AT169" s="5" t="s">
        <v>2343</v>
      </c>
    </row>
    <row r="170" spans="2:46" ht="15" customHeight="1">
      <c r="B170" s="5" t="str">
        <f>IF(AND(VLOOKUP(E170,リスト!$A$1:$F$12,5,FALSE)&lt;=K170,VLOOKUP(E170,リスト!$A$1:$F$12,6,FALSE)&gt;=K170),"〇","×")</f>
        <v>〇</v>
      </c>
      <c r="C170" s="6">
        <f>VLOOKUP(D170,[2]課題曲一覧!$B$2:$I$206,8,FALSE)</f>
        <v>1.0300925925925926E-3</v>
      </c>
      <c r="D170" s="7">
        <f t="shared" si="6"/>
        <v>6</v>
      </c>
      <c r="E170" s="8" t="str">
        <f t="shared" si="7"/>
        <v>小学6年の部</v>
      </c>
      <c r="F170" s="8" t="str">
        <f t="shared" si="8"/>
        <v>NFC3dGJkh5ehaCN</v>
      </c>
      <c r="G170" s="6" t="s">
        <v>635</v>
      </c>
      <c r="H170" s="78" t="s">
        <v>2344</v>
      </c>
      <c r="I170" s="9" t="s">
        <v>2345</v>
      </c>
      <c r="J170" s="10" t="s">
        <v>697</v>
      </c>
      <c r="K170" s="11">
        <v>40921</v>
      </c>
      <c r="L170" s="5" t="s">
        <v>639</v>
      </c>
      <c r="M170" s="12" t="s">
        <v>666</v>
      </c>
      <c r="N170" s="12" t="s">
        <v>2346</v>
      </c>
      <c r="O170" s="9" t="s">
        <v>642</v>
      </c>
      <c r="P170" s="5" t="s">
        <v>682</v>
      </c>
      <c r="Q170" s="5" t="s">
        <v>669</v>
      </c>
      <c r="R170" s="5" t="s">
        <v>2039</v>
      </c>
      <c r="S170" s="5" t="s">
        <v>2304</v>
      </c>
      <c r="T170" s="5" t="s">
        <v>2305</v>
      </c>
      <c r="U170" s="5" t="s">
        <v>2042</v>
      </c>
      <c r="V170" s="5" t="s">
        <v>648</v>
      </c>
      <c r="W170" s="5" t="s">
        <v>2043</v>
      </c>
      <c r="X170" s="16" t="s">
        <v>2044</v>
      </c>
      <c r="Y170" s="5" t="s">
        <v>2306</v>
      </c>
      <c r="Z170" s="5" t="s">
        <v>642</v>
      </c>
      <c r="AA170" s="5" t="s">
        <v>2347</v>
      </c>
      <c r="AB170" s="5" t="s">
        <v>2348</v>
      </c>
      <c r="AC170" s="5" t="s">
        <v>691</v>
      </c>
      <c r="AD170" s="13">
        <v>23000</v>
      </c>
      <c r="AE170" s="11" t="s">
        <v>2349</v>
      </c>
      <c r="AF170" s="9" t="s">
        <v>673</v>
      </c>
      <c r="AG170" s="5" t="s">
        <v>642</v>
      </c>
      <c r="AI170" s="5" t="s">
        <v>642</v>
      </c>
      <c r="AJ170" s="14">
        <v>6339</v>
      </c>
      <c r="AK170" s="15">
        <v>45081.717407407406</v>
      </c>
      <c r="AL170" s="15">
        <v>45081.342407407406</v>
      </c>
      <c r="AM170" s="5" t="s">
        <v>658</v>
      </c>
      <c r="AN170" s="5" t="s">
        <v>2350</v>
      </c>
      <c r="AO170" s="5">
        <v>23000</v>
      </c>
      <c r="AP170" s="15">
        <v>45081.717418981483</v>
      </c>
      <c r="AQ170" s="15" t="s">
        <v>660</v>
      </c>
      <c r="AR170" s="5" t="s">
        <v>642</v>
      </c>
      <c r="AS170" s="5" t="s">
        <v>2351</v>
      </c>
      <c r="AT170" s="5" t="s">
        <v>2352</v>
      </c>
    </row>
    <row r="171" spans="2:46" ht="15" customHeight="1">
      <c r="B171" s="5" t="str">
        <f>IF(AND(VLOOKUP(E171,リスト!$A$1:$F$12,5,FALSE)&lt;=K171,VLOOKUP(E171,リスト!$A$1:$F$12,6,FALSE)&gt;=K171),"〇","×")</f>
        <v>〇</v>
      </c>
      <c r="C171" s="6">
        <f>VLOOKUP(D171,[2]課題曲一覧!$B$2:$I$206,8,FALSE)</f>
        <v>7.291666666666667E-4</v>
      </c>
      <c r="D171" s="7">
        <f t="shared" si="6"/>
        <v>68</v>
      </c>
      <c r="E171" s="8" t="str">
        <f t="shared" si="7"/>
        <v>高校生の部</v>
      </c>
      <c r="F171" s="8" t="str">
        <f t="shared" si="8"/>
        <v>NFE3IGJkh5ehaCN</v>
      </c>
      <c r="G171" s="6" t="s">
        <v>635</v>
      </c>
      <c r="H171" s="78" t="s">
        <v>2353</v>
      </c>
      <c r="I171" s="9" t="s">
        <v>2354</v>
      </c>
      <c r="J171" s="10" t="s">
        <v>1050</v>
      </c>
      <c r="K171" s="11">
        <v>38992</v>
      </c>
      <c r="L171" s="5" t="s">
        <v>714</v>
      </c>
      <c r="M171" s="12" t="s">
        <v>640</v>
      </c>
      <c r="N171" s="12" t="s">
        <v>2355</v>
      </c>
      <c r="O171" s="9" t="s">
        <v>642</v>
      </c>
      <c r="P171" s="5" t="s">
        <v>46</v>
      </c>
      <c r="Q171" s="5" t="s">
        <v>643</v>
      </c>
      <c r="R171" s="5" t="s">
        <v>1486</v>
      </c>
      <c r="S171" s="5" t="s">
        <v>2356</v>
      </c>
      <c r="T171" s="5" t="s">
        <v>2357</v>
      </c>
      <c r="U171" s="5" t="s">
        <v>1489</v>
      </c>
      <c r="V171" s="5" t="s">
        <v>739</v>
      </c>
      <c r="W171" s="5" t="s">
        <v>2358</v>
      </c>
      <c r="X171" s="16" t="s">
        <v>2359</v>
      </c>
      <c r="Y171" s="5" t="s">
        <v>1490</v>
      </c>
      <c r="Z171" s="5" t="s">
        <v>642</v>
      </c>
      <c r="AA171" s="5" t="s">
        <v>2360</v>
      </c>
      <c r="AB171" s="5" t="s">
        <v>2361</v>
      </c>
      <c r="AC171" s="5" t="s">
        <v>691</v>
      </c>
      <c r="AD171" s="13">
        <v>23000</v>
      </c>
      <c r="AE171" s="11" t="s">
        <v>1453</v>
      </c>
      <c r="AF171" s="9" t="s">
        <v>657</v>
      </c>
      <c r="AG171" s="5" t="s">
        <v>642</v>
      </c>
      <c r="AI171" s="5" t="s">
        <v>642</v>
      </c>
      <c r="AJ171" s="14">
        <v>6340</v>
      </c>
      <c r="AK171" s="15">
        <v>45081.806145833332</v>
      </c>
      <c r="AL171" s="15">
        <v>45081.431145833332</v>
      </c>
      <c r="AM171" s="5" t="s">
        <v>658</v>
      </c>
      <c r="AN171" s="5" t="s">
        <v>2362</v>
      </c>
      <c r="AO171" s="5">
        <v>23000</v>
      </c>
      <c r="AP171" s="15">
        <v>45081.806157407409</v>
      </c>
      <c r="AQ171" s="15" t="s">
        <v>660</v>
      </c>
      <c r="AR171" s="5" t="s">
        <v>642</v>
      </c>
      <c r="AS171" s="5" t="s">
        <v>1184</v>
      </c>
      <c r="AT171" s="5" t="s">
        <v>2363</v>
      </c>
    </row>
    <row r="172" spans="2:46" ht="15" customHeight="1">
      <c r="B172" s="5" t="str">
        <f>IF(AND(VLOOKUP(E172,リスト!$A$1:$F$12,5,FALSE)&lt;=K172,VLOOKUP(E172,リスト!$A$1:$F$12,6,FALSE)&gt;=K172),"〇","×")</f>
        <v>〇</v>
      </c>
      <c r="C172" s="6">
        <f>VLOOKUP(D172,[2]課題曲一覧!$B$2:$I$206,8,FALSE)</f>
        <v>1.0185185185185186E-3</v>
      </c>
      <c r="D172" s="7">
        <f t="shared" si="6"/>
        <v>16</v>
      </c>
      <c r="E172" s="8" t="str">
        <f t="shared" si="7"/>
        <v>高校生の部</v>
      </c>
      <c r="F172" s="8" t="str">
        <f t="shared" si="8"/>
        <v>NFJ9sGJkh5ehaCN</v>
      </c>
      <c r="G172" s="6" t="s">
        <v>635</v>
      </c>
      <c r="H172" s="78" t="s">
        <v>2364</v>
      </c>
      <c r="I172" s="9" t="s">
        <v>2365</v>
      </c>
      <c r="J172" s="10" t="s">
        <v>1050</v>
      </c>
      <c r="K172" s="11">
        <v>39247</v>
      </c>
      <c r="L172" s="5" t="s">
        <v>639</v>
      </c>
      <c r="M172" s="12" t="s">
        <v>640</v>
      </c>
      <c r="N172" s="12" t="s">
        <v>890</v>
      </c>
      <c r="O172" s="9" t="s">
        <v>642</v>
      </c>
      <c r="P172" s="5" t="s">
        <v>668</v>
      </c>
      <c r="Q172" s="5" t="s">
        <v>669</v>
      </c>
      <c r="R172" s="5" t="s">
        <v>683</v>
      </c>
      <c r="S172" s="5" t="s">
        <v>684</v>
      </c>
      <c r="T172" s="5" t="s">
        <v>685</v>
      </c>
      <c r="U172" s="5" t="s">
        <v>686</v>
      </c>
      <c r="V172" s="5" t="s">
        <v>648</v>
      </c>
      <c r="W172" s="5" t="s">
        <v>1153</v>
      </c>
      <c r="X172" s="16" t="s">
        <v>1154</v>
      </c>
      <c r="Y172" s="5" t="s">
        <v>688</v>
      </c>
      <c r="Z172" s="5" t="s">
        <v>642</v>
      </c>
      <c r="AA172" s="5" t="s">
        <v>2366</v>
      </c>
      <c r="AB172" s="5" t="s">
        <v>2367</v>
      </c>
      <c r="AC172" s="5" t="s">
        <v>691</v>
      </c>
      <c r="AD172" s="13">
        <v>23000</v>
      </c>
      <c r="AE172" s="11" t="s">
        <v>970</v>
      </c>
      <c r="AF172" s="9" t="s">
        <v>727</v>
      </c>
      <c r="AG172" s="5" t="s">
        <v>642</v>
      </c>
      <c r="AI172" s="5" t="s">
        <v>642</v>
      </c>
      <c r="AJ172" s="14">
        <v>6342</v>
      </c>
      <c r="AK172" s="15">
        <v>45082.033310185187</v>
      </c>
      <c r="AL172" s="15">
        <v>45081.658310185187</v>
      </c>
      <c r="AM172" s="5" t="s">
        <v>658</v>
      </c>
      <c r="AN172" s="5" t="s">
        <v>2368</v>
      </c>
      <c r="AO172" s="5">
        <v>23000</v>
      </c>
      <c r="AP172" s="15">
        <v>45082.033333333333</v>
      </c>
      <c r="AQ172" s="15" t="s">
        <v>660</v>
      </c>
      <c r="AR172" s="5" t="s">
        <v>642</v>
      </c>
      <c r="AS172" s="5" t="s">
        <v>2369</v>
      </c>
      <c r="AT172" s="5" t="s">
        <v>2370</v>
      </c>
    </row>
    <row r="173" spans="2:46" ht="15" customHeight="1">
      <c r="B173" s="5" t="str">
        <f>IF(AND(VLOOKUP(E173,リスト!$A$1:$F$12,5,FALSE)&lt;=K173,VLOOKUP(E173,リスト!$A$1:$F$12,6,FALSE)&gt;=K173),"〇","×")</f>
        <v>〇</v>
      </c>
      <c r="C173" s="6">
        <f>VLOOKUP(D173,[2]課題曲一覧!$B$2:$I$206,8,FALSE)</f>
        <v>1.0532407407407411E-3</v>
      </c>
      <c r="D173" s="7">
        <f t="shared" si="6"/>
        <v>114</v>
      </c>
      <c r="E173" s="8" t="str">
        <f t="shared" si="7"/>
        <v>中学1年の部</v>
      </c>
      <c r="F173" s="8" t="str">
        <f t="shared" si="8"/>
        <v>NFdgOGJkh5ehaCN</v>
      </c>
      <c r="G173" s="6" t="s">
        <v>635</v>
      </c>
      <c r="H173" s="78" t="s">
        <v>2375</v>
      </c>
      <c r="I173" s="9" t="s">
        <v>2376</v>
      </c>
      <c r="J173" s="10">
        <v>13</v>
      </c>
      <c r="K173" s="11">
        <v>40306</v>
      </c>
      <c r="L173" s="5" t="s">
        <v>639</v>
      </c>
      <c r="M173" s="12" t="s">
        <v>895</v>
      </c>
      <c r="N173" s="12" t="s">
        <v>2377</v>
      </c>
      <c r="O173" s="9" t="s">
        <v>642</v>
      </c>
      <c r="P173" s="5" t="s">
        <v>682</v>
      </c>
      <c r="Q173" s="5" t="s">
        <v>669</v>
      </c>
      <c r="R173" s="5" t="s">
        <v>2378</v>
      </c>
      <c r="S173" s="5" t="s">
        <v>2379</v>
      </c>
      <c r="T173" s="5" t="s">
        <v>2380</v>
      </c>
      <c r="U173" s="5" t="s">
        <v>2381</v>
      </c>
      <c r="V173" s="5" t="s">
        <v>2382</v>
      </c>
      <c r="W173" s="5" t="s">
        <v>2558</v>
      </c>
      <c r="X173" s="16" t="s">
        <v>2559</v>
      </c>
      <c r="Y173" s="5" t="s">
        <v>2383</v>
      </c>
      <c r="Z173" s="5" t="s">
        <v>2384</v>
      </c>
      <c r="AA173" s="5" t="s">
        <v>2385</v>
      </c>
      <c r="AB173" s="5" t="s">
        <v>2386</v>
      </c>
      <c r="AC173" s="5" t="s">
        <v>691</v>
      </c>
      <c r="AD173" s="13">
        <v>23000</v>
      </c>
      <c r="AE173" s="11" t="s">
        <v>2387</v>
      </c>
      <c r="AF173" s="9" t="s">
        <v>657</v>
      </c>
      <c r="AG173" s="5" t="s">
        <v>642</v>
      </c>
      <c r="AI173" s="5" t="s">
        <v>642</v>
      </c>
      <c r="AJ173" s="14">
        <v>6356</v>
      </c>
      <c r="AK173" s="15">
        <v>45082.946458333332</v>
      </c>
      <c r="AL173" s="15">
        <v>45082.571458333332</v>
      </c>
      <c r="AM173" s="5" t="s">
        <v>658</v>
      </c>
      <c r="AN173" s="5" t="s">
        <v>2388</v>
      </c>
      <c r="AO173" s="5">
        <v>23000</v>
      </c>
      <c r="AP173" s="15">
        <v>45082.946481481478</v>
      </c>
      <c r="AQ173" s="15" t="s">
        <v>660</v>
      </c>
      <c r="AR173" s="5" t="s">
        <v>642</v>
      </c>
      <c r="AS173" s="5" t="s">
        <v>2389</v>
      </c>
      <c r="AT173" s="5" t="s">
        <v>2390</v>
      </c>
    </row>
    <row r="174" spans="2:46" ht="15" customHeight="1">
      <c r="B174" s="5" t="str">
        <f>IF(AND(VLOOKUP(E174,リスト!$A$1:$F$12,5,FALSE)&lt;=K174,VLOOKUP(E174,リスト!$A$1:$F$12,6,FALSE)&gt;=K174),"〇","×")</f>
        <v>〇</v>
      </c>
      <c r="C174" s="6">
        <f>VLOOKUP(D174,[2]課題曲一覧!$B$2:$I$206,8,FALSE)</f>
        <v>6.3657407407407402E-4</v>
      </c>
      <c r="D174" s="7">
        <f t="shared" si="6"/>
        <v>184</v>
      </c>
      <c r="E174" s="8" t="str">
        <f t="shared" si="7"/>
        <v>中学1年の部</v>
      </c>
      <c r="F174" s="8" t="str">
        <f t="shared" si="8"/>
        <v>NFf5tGJkh5ehaCN</v>
      </c>
      <c r="G174" s="6" t="s">
        <v>635</v>
      </c>
      <c r="H174" s="78" t="s">
        <v>2391</v>
      </c>
      <c r="I174" s="9" t="s">
        <v>2392</v>
      </c>
      <c r="J174" s="10">
        <v>12</v>
      </c>
      <c r="K174" s="11">
        <v>40477</v>
      </c>
      <c r="L174" s="5" t="s">
        <v>639</v>
      </c>
      <c r="M174" s="12" t="s">
        <v>895</v>
      </c>
      <c r="N174" s="12" t="s">
        <v>2393</v>
      </c>
      <c r="O174" s="9" t="s">
        <v>642</v>
      </c>
      <c r="P174" s="5" t="s">
        <v>682</v>
      </c>
      <c r="Q174" s="5" t="s">
        <v>669</v>
      </c>
      <c r="R174" s="5" t="s">
        <v>2039</v>
      </c>
      <c r="S174" s="5" t="s">
        <v>2040</v>
      </c>
      <c r="T174" s="5" t="s">
        <v>2041</v>
      </c>
      <c r="U174" s="5" t="s">
        <v>2042</v>
      </c>
      <c r="V174" s="5" t="s">
        <v>648</v>
      </c>
      <c r="W174" s="5" t="s">
        <v>2043</v>
      </c>
      <c r="X174" s="16" t="s">
        <v>2044</v>
      </c>
      <c r="Y174" s="5" t="s">
        <v>2045</v>
      </c>
      <c r="Z174" s="5" t="s">
        <v>642</v>
      </c>
      <c r="AA174" s="5" t="s">
        <v>2394</v>
      </c>
      <c r="AB174" s="5" t="s">
        <v>2395</v>
      </c>
      <c r="AC174" s="5" t="s">
        <v>691</v>
      </c>
      <c r="AD174" s="13">
        <v>23000</v>
      </c>
      <c r="AE174" s="11" t="s">
        <v>2396</v>
      </c>
      <c r="AF174" s="9" t="s">
        <v>774</v>
      </c>
      <c r="AG174" s="5" t="s">
        <v>642</v>
      </c>
      <c r="AI174" s="5" t="s">
        <v>642</v>
      </c>
      <c r="AJ174" s="14">
        <v>6358</v>
      </c>
      <c r="AK174" s="15">
        <v>45083.009259259263</v>
      </c>
      <c r="AL174" s="15">
        <v>45082.634259259263</v>
      </c>
      <c r="AM174" s="5" t="s">
        <v>658</v>
      </c>
      <c r="AN174" s="5" t="s">
        <v>2397</v>
      </c>
      <c r="AO174" s="5">
        <v>23000</v>
      </c>
      <c r="AP174" s="15">
        <v>45083.009282407409</v>
      </c>
      <c r="AQ174" s="15" t="s">
        <v>660</v>
      </c>
      <c r="AR174" s="5" t="s">
        <v>642</v>
      </c>
      <c r="AS174" s="5" t="s">
        <v>1527</v>
      </c>
      <c r="AT174" s="5" t="s">
        <v>2398</v>
      </c>
    </row>
    <row r="175" spans="2:46" ht="15" customHeight="1">
      <c r="B175" s="5" t="str">
        <f>IF(AND(VLOOKUP(E175,リスト!$A$1:$F$12,5,FALSE)&lt;=K175,VLOOKUP(E175,リスト!$A$1:$F$12,6,FALSE)&gt;=K175),"〇","×")</f>
        <v>〇</v>
      </c>
      <c r="C175" s="6">
        <f>VLOOKUP(D175,[2]課題曲一覧!$B$2:$I$206,8,FALSE)</f>
        <v>9.8379629629629642E-4</v>
      </c>
      <c r="D175" s="7">
        <f t="shared" si="6"/>
        <v>34</v>
      </c>
      <c r="E175" s="8" t="str">
        <f t="shared" si="7"/>
        <v>中学1年の部</v>
      </c>
      <c r="F175" s="8" t="str">
        <f t="shared" si="8"/>
        <v>NFoouGJkh5ehaCN</v>
      </c>
      <c r="G175" s="6" t="s">
        <v>635</v>
      </c>
      <c r="H175" s="78" t="s">
        <v>2399</v>
      </c>
      <c r="I175" s="9" t="s">
        <v>2400</v>
      </c>
      <c r="J175" s="10">
        <v>12</v>
      </c>
      <c r="K175" s="11">
        <v>40550</v>
      </c>
      <c r="L175" s="5" t="s">
        <v>639</v>
      </c>
      <c r="M175" s="12" t="s">
        <v>895</v>
      </c>
      <c r="N175" s="12" t="s">
        <v>1169</v>
      </c>
      <c r="O175" s="9" t="s">
        <v>642</v>
      </c>
      <c r="P175" s="5" t="s">
        <v>682</v>
      </c>
      <c r="Q175" s="5" t="s">
        <v>643</v>
      </c>
      <c r="R175" s="5" t="s">
        <v>2378</v>
      </c>
      <c r="S175" s="5" t="s">
        <v>2379</v>
      </c>
      <c r="T175" s="5" t="s">
        <v>2380</v>
      </c>
      <c r="U175" s="5" t="s">
        <v>2381</v>
      </c>
      <c r="V175" s="5" t="s">
        <v>2382</v>
      </c>
      <c r="W175" s="5" t="s">
        <v>2558</v>
      </c>
      <c r="X175" s="16" t="s">
        <v>2559</v>
      </c>
      <c r="Y175" s="5" t="s">
        <v>2383</v>
      </c>
      <c r="Z175" s="5" t="s">
        <v>2384</v>
      </c>
      <c r="AA175" s="5" t="s">
        <v>2401</v>
      </c>
      <c r="AB175" s="5" t="s">
        <v>2402</v>
      </c>
      <c r="AC175" s="5" t="s">
        <v>691</v>
      </c>
      <c r="AD175" s="13">
        <v>23000</v>
      </c>
      <c r="AE175" s="11" t="s">
        <v>2403</v>
      </c>
      <c r="AF175" s="9" t="s">
        <v>657</v>
      </c>
      <c r="AG175" s="5" t="s">
        <v>642</v>
      </c>
      <c r="AI175" s="5" t="s">
        <v>642</v>
      </c>
      <c r="AJ175" s="14">
        <v>6361</v>
      </c>
      <c r="AK175" s="15">
        <v>45083.441979166666</v>
      </c>
      <c r="AL175" s="15">
        <v>45083.066979166666</v>
      </c>
      <c r="AM175" s="5" t="s">
        <v>658</v>
      </c>
      <c r="AN175" s="5" t="s">
        <v>2404</v>
      </c>
      <c r="AO175" s="5">
        <v>23000</v>
      </c>
      <c r="AP175" s="15">
        <v>45083.442002314812</v>
      </c>
      <c r="AQ175" s="15" t="s">
        <v>660</v>
      </c>
      <c r="AR175" s="5" t="s">
        <v>642</v>
      </c>
      <c r="AS175" s="5" t="s">
        <v>2405</v>
      </c>
      <c r="AT175" s="5" t="s">
        <v>2406</v>
      </c>
    </row>
    <row r="176" spans="2:46" ht="15" customHeight="1">
      <c r="B176" s="5" t="str">
        <f>IF(AND(VLOOKUP(E176,リスト!$A$1:$F$12,5,FALSE)&lt;=K176,VLOOKUP(E176,リスト!$A$1:$F$12,6,FALSE)&gt;=K176),"〇","×")</f>
        <v>〇</v>
      </c>
      <c r="C176" s="6">
        <f>VLOOKUP(D176,[2]課題曲一覧!$B$2:$I$206,8,FALSE)</f>
        <v>9.4907407407407408E-4</v>
      </c>
      <c r="D176" s="7">
        <f t="shared" si="6"/>
        <v>24</v>
      </c>
      <c r="E176" s="8" t="str">
        <f t="shared" si="7"/>
        <v>バレエシューズ小学5・6年の部</v>
      </c>
      <c r="F176" s="8" t="str">
        <f t="shared" si="8"/>
        <v>NFttiGJkh5ehaCN</v>
      </c>
      <c r="G176" s="6" t="s">
        <v>635</v>
      </c>
      <c r="H176" s="78" t="s">
        <v>2407</v>
      </c>
      <c r="I176" s="9" t="s">
        <v>2408</v>
      </c>
      <c r="J176" s="10">
        <v>11</v>
      </c>
      <c r="K176" s="11">
        <v>41124</v>
      </c>
      <c r="L176" s="5" t="s">
        <v>639</v>
      </c>
      <c r="M176" s="12" t="s">
        <v>751</v>
      </c>
      <c r="N176" s="12" t="s">
        <v>1442</v>
      </c>
      <c r="O176" s="9" t="s">
        <v>642</v>
      </c>
      <c r="P176" s="5" t="s">
        <v>46</v>
      </c>
      <c r="Q176" s="5" t="s">
        <v>669</v>
      </c>
      <c r="R176" s="5" t="s">
        <v>2409</v>
      </c>
      <c r="S176" s="5" t="s">
        <v>2410</v>
      </c>
      <c r="T176" s="5" t="s">
        <v>2411</v>
      </c>
      <c r="U176" s="5" t="s">
        <v>2412</v>
      </c>
      <c r="V176" s="5" t="s">
        <v>739</v>
      </c>
      <c r="W176" s="5" t="s">
        <v>2413</v>
      </c>
      <c r="X176" s="16" t="s">
        <v>2414</v>
      </c>
      <c r="Y176" s="5" t="s">
        <v>2415</v>
      </c>
      <c r="Z176" s="5" t="s">
        <v>2416</v>
      </c>
      <c r="AA176" s="5" t="s">
        <v>2417</v>
      </c>
      <c r="AB176" s="5" t="s">
        <v>2418</v>
      </c>
      <c r="AC176" s="5" t="s">
        <v>655</v>
      </c>
      <c r="AD176" s="13">
        <v>23000</v>
      </c>
      <c r="AE176" s="11" t="s">
        <v>2419</v>
      </c>
      <c r="AF176" s="9" t="s">
        <v>657</v>
      </c>
      <c r="AG176" s="5" t="s">
        <v>642</v>
      </c>
      <c r="AI176" s="5" t="s">
        <v>642</v>
      </c>
      <c r="AJ176" s="14">
        <v>6366</v>
      </c>
      <c r="AK176" s="15">
        <v>45083.669409722221</v>
      </c>
      <c r="AL176" s="15">
        <v>45083.294409722221</v>
      </c>
      <c r="AM176" s="5" t="s">
        <v>658</v>
      </c>
      <c r="AN176" s="5" t="s">
        <v>2420</v>
      </c>
      <c r="AO176" s="5">
        <v>23000</v>
      </c>
      <c r="AP176" s="15">
        <v>45083.669432870367</v>
      </c>
      <c r="AQ176" s="15" t="s">
        <v>660</v>
      </c>
      <c r="AR176" s="5" t="s">
        <v>642</v>
      </c>
      <c r="AS176" s="5" t="s">
        <v>1184</v>
      </c>
      <c r="AT176" s="5" t="s">
        <v>2421</v>
      </c>
    </row>
    <row r="177" spans="2:46" ht="15" customHeight="1">
      <c r="B177" s="5" t="str">
        <f>IF(AND(VLOOKUP(E177,リスト!$A$1:$F$12,5,FALSE)&lt;=K177,VLOOKUP(E177,リスト!$A$1:$F$12,6,FALSE)&gt;=K177),"〇","×")</f>
        <v>〇</v>
      </c>
      <c r="C177" s="6">
        <f>VLOOKUP(D177,[2]課題曲一覧!$B$2:$I$206,8,FALSE)</f>
        <v>9.8379629629629642E-4</v>
      </c>
      <c r="D177" s="7">
        <f t="shared" si="6"/>
        <v>34</v>
      </c>
      <c r="E177" s="8" t="str">
        <f t="shared" si="7"/>
        <v>バレエシューズ小学5・6年の部</v>
      </c>
      <c r="F177" s="8" t="str">
        <f t="shared" si="8"/>
        <v>NFvHXGJkh5ehaCN</v>
      </c>
      <c r="G177" s="6" t="s">
        <v>635</v>
      </c>
      <c r="H177" s="78" t="s">
        <v>2422</v>
      </c>
      <c r="I177" s="9" t="s">
        <v>2423</v>
      </c>
      <c r="J177" s="10">
        <v>11</v>
      </c>
      <c r="K177" s="11">
        <v>41127</v>
      </c>
      <c r="L177" s="5" t="s">
        <v>639</v>
      </c>
      <c r="M177" s="12" t="s">
        <v>751</v>
      </c>
      <c r="N177" s="12" t="s">
        <v>1169</v>
      </c>
      <c r="O177" s="9" t="s">
        <v>642</v>
      </c>
      <c r="P177" s="5" t="s">
        <v>682</v>
      </c>
      <c r="Q177" s="5" t="s">
        <v>643</v>
      </c>
      <c r="R177" s="5" t="s">
        <v>2378</v>
      </c>
      <c r="S177" s="5" t="s">
        <v>2379</v>
      </c>
      <c r="T177" s="5" t="s">
        <v>2380</v>
      </c>
      <c r="U177" s="5" t="s">
        <v>2381</v>
      </c>
      <c r="V177" s="5" t="s">
        <v>2382</v>
      </c>
      <c r="W177" s="5" t="s">
        <v>2558</v>
      </c>
      <c r="X177" s="16" t="s">
        <v>2559</v>
      </c>
      <c r="Y177" s="5" t="s">
        <v>2383</v>
      </c>
      <c r="Z177" s="5" t="s">
        <v>2384</v>
      </c>
      <c r="AA177" s="5" t="s">
        <v>2424</v>
      </c>
      <c r="AB177" s="5" t="s">
        <v>2425</v>
      </c>
      <c r="AC177" s="5" t="s">
        <v>655</v>
      </c>
      <c r="AD177" s="13">
        <v>23000</v>
      </c>
      <c r="AE177" s="11" t="s">
        <v>2426</v>
      </c>
      <c r="AF177" s="9" t="s">
        <v>657</v>
      </c>
      <c r="AG177" s="5" t="s">
        <v>642</v>
      </c>
      <c r="AI177" s="5" t="s">
        <v>642</v>
      </c>
      <c r="AJ177" s="14">
        <v>6368</v>
      </c>
      <c r="AK177" s="15">
        <v>45083.729479166665</v>
      </c>
      <c r="AL177" s="15">
        <v>45083.354479166665</v>
      </c>
      <c r="AM177" s="5" t="s">
        <v>658</v>
      </c>
      <c r="AN177" s="5" t="s">
        <v>2427</v>
      </c>
      <c r="AO177" s="5">
        <v>23000</v>
      </c>
      <c r="AP177" s="15">
        <v>45083.729490740741</v>
      </c>
      <c r="AQ177" s="15" t="s">
        <v>660</v>
      </c>
      <c r="AR177" s="5" t="s">
        <v>642</v>
      </c>
      <c r="AS177" s="5" t="s">
        <v>2428</v>
      </c>
      <c r="AT177" s="5" t="s">
        <v>2429</v>
      </c>
    </row>
    <row r="178" spans="2:46" ht="15" customHeight="1">
      <c r="B178" s="5" t="str">
        <f>IF(AND(VLOOKUP(E178,リスト!$A$1:$F$12,5,FALSE)&lt;=K178,VLOOKUP(E178,リスト!$A$1:$F$12,6,FALSE)&gt;=K178),"〇","×")</f>
        <v>〇</v>
      </c>
      <c r="C178" s="6">
        <f>VLOOKUP(D178,[2]課題曲一覧!$B$2:$I$206,8,FALSE)</f>
        <v>1.0185185185185186E-3</v>
      </c>
      <c r="D178" s="7">
        <f t="shared" si="6"/>
        <v>16</v>
      </c>
      <c r="E178" s="8" t="str">
        <f t="shared" si="7"/>
        <v>プレコンクール部門</v>
      </c>
      <c r="F178" s="8" t="str">
        <f t="shared" si="8"/>
        <v>NFvRJGJkh5ehaCN</v>
      </c>
      <c r="G178" s="6" t="s">
        <v>635</v>
      </c>
      <c r="H178" s="78" t="s">
        <v>2430</v>
      </c>
      <c r="I178" s="9" t="s">
        <v>2431</v>
      </c>
      <c r="J178" s="10">
        <v>12</v>
      </c>
      <c r="K178" s="11">
        <v>40736</v>
      </c>
      <c r="L178" s="5" t="s">
        <v>639</v>
      </c>
      <c r="M178" s="12" t="s">
        <v>680</v>
      </c>
      <c r="N178" s="12" t="s">
        <v>890</v>
      </c>
      <c r="O178" s="9" t="s">
        <v>642</v>
      </c>
      <c r="P178" s="5" t="s">
        <v>668</v>
      </c>
      <c r="Q178" s="5" t="s">
        <v>669</v>
      </c>
      <c r="R178" s="5" t="s">
        <v>683</v>
      </c>
      <c r="S178" s="5" t="s">
        <v>684</v>
      </c>
      <c r="T178" s="5" t="s">
        <v>685</v>
      </c>
      <c r="U178" s="5" t="s">
        <v>686</v>
      </c>
      <c r="V178" s="5" t="s">
        <v>648</v>
      </c>
      <c r="W178" s="5" t="s">
        <v>2432</v>
      </c>
      <c r="X178" s="16" t="s">
        <v>1154</v>
      </c>
      <c r="Y178" s="5" t="s">
        <v>688</v>
      </c>
      <c r="Z178" s="5" t="s">
        <v>642</v>
      </c>
      <c r="AA178" s="5" t="s">
        <v>2433</v>
      </c>
      <c r="AB178" s="5" t="s">
        <v>2434</v>
      </c>
      <c r="AC178" s="5" t="s">
        <v>691</v>
      </c>
      <c r="AD178" s="13">
        <v>23000</v>
      </c>
      <c r="AE178" s="11" t="s">
        <v>2435</v>
      </c>
      <c r="AF178" s="9" t="s">
        <v>657</v>
      </c>
      <c r="AG178" s="5" t="s">
        <v>642</v>
      </c>
      <c r="AI178" s="5" t="s">
        <v>642</v>
      </c>
      <c r="AJ178" s="14">
        <v>6369</v>
      </c>
      <c r="AK178" s="15">
        <v>45083.736481481479</v>
      </c>
      <c r="AL178" s="15">
        <v>45083.361481481479</v>
      </c>
      <c r="AM178" s="5" t="s">
        <v>658</v>
      </c>
      <c r="AN178" s="5" t="s">
        <v>2436</v>
      </c>
      <c r="AO178" s="5">
        <v>23000</v>
      </c>
      <c r="AP178" s="15">
        <v>45083.736493055556</v>
      </c>
      <c r="AQ178" s="15" t="s">
        <v>660</v>
      </c>
      <c r="AR178" s="5" t="s">
        <v>642</v>
      </c>
      <c r="AS178" s="5" t="s">
        <v>2369</v>
      </c>
      <c r="AT178" s="5" t="s">
        <v>2437</v>
      </c>
    </row>
    <row r="179" spans="2:46" ht="15" customHeight="1">
      <c r="B179" s="5" t="str">
        <f>IF(AND(VLOOKUP(E179,リスト!$A$1:$F$12,5,FALSE)&lt;=K179,VLOOKUP(E179,リスト!$A$1:$F$12,6,FALSE)&gt;=K179),"〇","×")</f>
        <v>〇</v>
      </c>
      <c r="C179" s="6">
        <f>VLOOKUP(D179,[2]課題曲一覧!$B$2:$I$206,8,FALSE)</f>
        <v>1.7939814814814815E-3</v>
      </c>
      <c r="D179" s="7">
        <f t="shared" si="6"/>
        <v>172</v>
      </c>
      <c r="E179" s="8" t="str">
        <f t="shared" si="7"/>
        <v>バレエシューズ小学5・6年の部</v>
      </c>
      <c r="F179" s="8" t="str">
        <f t="shared" si="8"/>
        <v>NFzOQGJkh5ehaCN</v>
      </c>
      <c r="G179" s="6" t="s">
        <v>635</v>
      </c>
      <c r="H179" s="78" t="s">
        <v>2438</v>
      </c>
      <c r="I179" s="9" t="s">
        <v>2439</v>
      </c>
      <c r="J179" s="10">
        <v>10</v>
      </c>
      <c r="K179" s="11">
        <v>41201</v>
      </c>
      <c r="L179" s="5" t="s">
        <v>639</v>
      </c>
      <c r="M179" s="12" t="s">
        <v>751</v>
      </c>
      <c r="N179" s="12" t="s">
        <v>1093</v>
      </c>
      <c r="O179" s="9" t="s">
        <v>642</v>
      </c>
      <c r="P179" s="5" t="s">
        <v>668</v>
      </c>
      <c r="Q179" s="5" t="s">
        <v>669</v>
      </c>
      <c r="R179" s="5" t="s">
        <v>2378</v>
      </c>
      <c r="S179" s="5" t="s">
        <v>2379</v>
      </c>
      <c r="T179" s="5" t="s">
        <v>2380</v>
      </c>
      <c r="U179" s="5" t="s">
        <v>2381</v>
      </c>
      <c r="V179" s="5" t="s">
        <v>2382</v>
      </c>
      <c r="W179" s="5" t="s">
        <v>2558</v>
      </c>
      <c r="X179" s="16" t="s">
        <v>2559</v>
      </c>
      <c r="Y179" s="5" t="s">
        <v>2383</v>
      </c>
      <c r="Z179" s="5" t="s">
        <v>2384</v>
      </c>
      <c r="AA179" s="5" t="s">
        <v>2440</v>
      </c>
      <c r="AB179" s="5" t="s">
        <v>2441</v>
      </c>
      <c r="AC179" s="5" t="s">
        <v>655</v>
      </c>
      <c r="AD179" s="13">
        <v>23000</v>
      </c>
      <c r="AE179" s="11" t="s">
        <v>2442</v>
      </c>
      <c r="AF179" s="9" t="s">
        <v>657</v>
      </c>
      <c r="AG179" s="5" t="s">
        <v>642</v>
      </c>
      <c r="AI179" s="5" t="s">
        <v>642</v>
      </c>
      <c r="AJ179" s="14">
        <v>6373</v>
      </c>
      <c r="AK179" s="15">
        <v>45083.912372685183</v>
      </c>
      <c r="AL179" s="15">
        <v>45083.537372685183</v>
      </c>
      <c r="AM179" s="5" t="s">
        <v>658</v>
      </c>
      <c r="AN179" s="5" t="s">
        <v>2443</v>
      </c>
      <c r="AO179" s="5">
        <v>23000</v>
      </c>
      <c r="AP179" s="15">
        <v>45083.912395833337</v>
      </c>
      <c r="AQ179" s="15" t="s">
        <v>660</v>
      </c>
      <c r="AR179" s="5" t="s">
        <v>642</v>
      </c>
      <c r="AS179" s="5" t="s">
        <v>2444</v>
      </c>
      <c r="AT179" s="5" t="s">
        <v>2445</v>
      </c>
    </row>
    <row r="180" spans="2:46" ht="15" customHeight="1">
      <c r="B180" s="5" t="str">
        <f>IF(AND(VLOOKUP(E180,リスト!$A$1:$F$12,5,FALSE)&lt;=K180,VLOOKUP(E180,リスト!$A$1:$F$12,6,FALSE)&gt;=K180),"〇","×")</f>
        <v>〇</v>
      </c>
      <c r="C180" s="6">
        <f>VLOOKUP(D180,[2]課題曲一覧!$B$2:$I$206,8,FALSE)</f>
        <v>1.5393518518518519E-3</v>
      </c>
      <c r="D180" s="7">
        <f t="shared" si="6"/>
        <v>56</v>
      </c>
      <c r="E180" s="8" t="str">
        <f t="shared" si="7"/>
        <v>中学3年の部</v>
      </c>
      <c r="F180" s="8" t="s">
        <v>1850</v>
      </c>
      <c r="G180" s="6" t="s">
        <v>635</v>
      </c>
      <c r="H180" s="79" t="s">
        <v>2446</v>
      </c>
      <c r="I180" s="9" t="s">
        <v>2447</v>
      </c>
      <c r="J180" s="10">
        <v>14</v>
      </c>
      <c r="K180" s="11">
        <v>39594</v>
      </c>
      <c r="L180" s="5" t="s">
        <v>639</v>
      </c>
      <c r="M180" s="12" t="s">
        <v>923</v>
      </c>
      <c r="N180" s="12" t="s">
        <v>667</v>
      </c>
      <c r="O180" s="9" t="s">
        <v>642</v>
      </c>
      <c r="P180" s="5" t="s">
        <v>668</v>
      </c>
      <c r="Q180" s="5" t="s">
        <v>669</v>
      </c>
      <c r="R180" s="5" t="s">
        <v>2448</v>
      </c>
      <c r="S180" s="5" t="s">
        <v>2449</v>
      </c>
      <c r="T180" s="5" t="s">
        <v>2450</v>
      </c>
      <c r="U180" s="5" t="s">
        <v>2451</v>
      </c>
      <c r="V180" s="5" t="s">
        <v>648</v>
      </c>
      <c r="W180" s="5" t="s">
        <v>2452</v>
      </c>
      <c r="X180" s="16" t="s">
        <v>2453</v>
      </c>
      <c r="Y180" s="5" t="s">
        <v>2454</v>
      </c>
      <c r="Z180" s="5" t="s">
        <v>642</v>
      </c>
      <c r="AA180" s="5" t="s">
        <v>2455</v>
      </c>
      <c r="AB180" s="5" t="s">
        <v>2450</v>
      </c>
      <c r="AC180" s="5" t="s">
        <v>655</v>
      </c>
      <c r="AD180" s="13">
        <v>23000</v>
      </c>
      <c r="AE180" s="84">
        <v>45082</v>
      </c>
      <c r="AF180" s="85" t="s">
        <v>2456</v>
      </c>
      <c r="AG180" s="5" t="s">
        <v>642</v>
      </c>
      <c r="AH180" s="13" t="s">
        <v>642</v>
      </c>
      <c r="AI180" s="5" t="s">
        <v>642</v>
      </c>
      <c r="AJ180" s="14">
        <v>6347</v>
      </c>
      <c r="AK180" s="15">
        <v>45082.55678240741</v>
      </c>
      <c r="AL180" s="15">
        <v>45082.18178240741</v>
      </c>
      <c r="AM180" s="5" t="s">
        <v>873</v>
      </c>
      <c r="AN180" s="5" t="s">
        <v>642</v>
      </c>
      <c r="AO180" s="5" t="s">
        <v>642</v>
      </c>
      <c r="AP180" s="15" t="s">
        <v>642</v>
      </c>
      <c r="AQ180" s="15" t="s">
        <v>642</v>
      </c>
      <c r="AR180" s="5" t="s">
        <v>642</v>
      </c>
      <c r="AS180" s="5" t="s">
        <v>2389</v>
      </c>
      <c r="AT180" s="5" t="s">
        <v>2457</v>
      </c>
    </row>
    <row r="181" spans="2:46" ht="15" customHeight="1">
      <c r="B181" s="5" t="str">
        <f>IF(AND(VLOOKUP(E181,リスト!$A$1:$F$12,5,FALSE)&lt;=K181,VLOOKUP(E181,リスト!$A$1:$F$12,6,FALSE)&gt;=K181),"〇","×")</f>
        <v>〇</v>
      </c>
      <c r="C181" s="6">
        <f>VLOOKUP(D181,[2]課題曲一覧!$B$2:$I$206,8,FALSE)</f>
        <v>1.3541666666666667E-3</v>
      </c>
      <c r="D181" s="7">
        <f t="shared" si="6"/>
        <v>64</v>
      </c>
      <c r="E181" s="8" t="str">
        <f t="shared" si="7"/>
        <v>小学6年の部</v>
      </c>
      <c r="F181" s="8" t="str">
        <f t="shared" si="8"/>
        <v>NGFcQGJkh5ehaCN</v>
      </c>
      <c r="G181" s="6" t="s">
        <v>635</v>
      </c>
      <c r="H181" s="78" t="s">
        <v>2458</v>
      </c>
      <c r="I181" s="9" t="s">
        <v>2459</v>
      </c>
      <c r="J181" s="10" t="s">
        <v>665</v>
      </c>
      <c r="K181" s="11">
        <v>40676</v>
      </c>
      <c r="L181" s="5" t="s">
        <v>639</v>
      </c>
      <c r="M181" s="12" t="s">
        <v>666</v>
      </c>
      <c r="N181" s="12" t="s">
        <v>2460</v>
      </c>
      <c r="O181" s="9" t="s">
        <v>642</v>
      </c>
      <c r="P181" s="5" t="s">
        <v>668</v>
      </c>
      <c r="Q181" s="5" t="s">
        <v>643</v>
      </c>
      <c r="R181" s="5" t="s">
        <v>2409</v>
      </c>
      <c r="S181" s="5" t="s">
        <v>2461</v>
      </c>
      <c r="T181" s="5" t="s">
        <v>2411</v>
      </c>
      <c r="U181" s="5" t="s">
        <v>2412</v>
      </c>
      <c r="V181" s="5" t="s">
        <v>739</v>
      </c>
      <c r="W181" s="5" t="s">
        <v>2413</v>
      </c>
      <c r="X181" s="16" t="s">
        <v>2414</v>
      </c>
      <c r="Y181" s="5" t="s">
        <v>2416</v>
      </c>
      <c r="Z181" s="5" t="s">
        <v>2416</v>
      </c>
      <c r="AA181" s="5" t="s">
        <v>2462</v>
      </c>
      <c r="AB181" s="87" t="s">
        <v>3266</v>
      </c>
      <c r="AC181" s="5" t="s">
        <v>655</v>
      </c>
      <c r="AD181" s="13">
        <v>23000</v>
      </c>
      <c r="AE181" s="11" t="s">
        <v>2463</v>
      </c>
      <c r="AF181" s="9" t="s">
        <v>657</v>
      </c>
      <c r="AG181" s="5" t="s">
        <v>642</v>
      </c>
      <c r="AI181" s="5" t="s">
        <v>642</v>
      </c>
      <c r="AJ181" s="14">
        <v>6387</v>
      </c>
      <c r="AK181" s="15">
        <v>45084.634270833332</v>
      </c>
      <c r="AL181" s="15">
        <v>45084.259270833332</v>
      </c>
      <c r="AM181" s="5" t="s">
        <v>658</v>
      </c>
      <c r="AN181" s="5" t="s">
        <v>2464</v>
      </c>
      <c r="AO181" s="5">
        <v>23000</v>
      </c>
      <c r="AP181" s="15">
        <v>45084.634282407409</v>
      </c>
      <c r="AQ181" s="15" t="s">
        <v>660</v>
      </c>
      <c r="AR181" s="5" t="s">
        <v>642</v>
      </c>
      <c r="AS181" s="5" t="s">
        <v>2465</v>
      </c>
      <c r="AT181" s="5" t="s">
        <v>2466</v>
      </c>
    </row>
    <row r="182" spans="2:46" ht="15" customHeight="1">
      <c r="B182" s="5" t="str">
        <f>IF(AND(VLOOKUP(E182,リスト!$A$1:$F$12,5,FALSE)&lt;=K182,VLOOKUP(E182,リスト!$A$1:$F$12,6,FALSE)&gt;=K182),"〇","×")</f>
        <v>〇</v>
      </c>
      <c r="C182" s="6">
        <f>VLOOKUP(D182,[2]課題曲一覧!$B$2:$I$206,8,FALSE)</f>
        <v>8.4490740740740739E-4</v>
      </c>
      <c r="D182" s="7">
        <f t="shared" si="6"/>
        <v>8</v>
      </c>
      <c r="E182" s="8" t="str">
        <f t="shared" si="7"/>
        <v>プレコンクール部門</v>
      </c>
      <c r="F182" s="8" t="str">
        <f t="shared" si="8"/>
        <v>NGIGEGJkh5ehaCN</v>
      </c>
      <c r="G182" s="6" t="s">
        <v>635</v>
      </c>
      <c r="H182" s="78" t="s">
        <v>2467</v>
      </c>
      <c r="I182" s="9" t="s">
        <v>2468</v>
      </c>
      <c r="J182" s="10" t="s">
        <v>1532</v>
      </c>
      <c r="K182" s="11">
        <v>42348</v>
      </c>
      <c r="L182" s="5" t="s">
        <v>639</v>
      </c>
      <c r="M182" s="12" t="s">
        <v>680</v>
      </c>
      <c r="N182" s="12" t="s">
        <v>681</v>
      </c>
      <c r="O182" s="9" t="s">
        <v>642</v>
      </c>
      <c r="P182" s="5" t="s">
        <v>46</v>
      </c>
      <c r="Q182" s="5" t="s">
        <v>643</v>
      </c>
      <c r="R182" s="5" t="s">
        <v>2016</v>
      </c>
      <c r="S182" s="5" t="s">
        <v>2017</v>
      </c>
      <c r="T182" s="5" t="s">
        <v>2018</v>
      </c>
      <c r="U182" s="5" t="s">
        <v>2019</v>
      </c>
      <c r="V182" s="5" t="s">
        <v>2020</v>
      </c>
      <c r="W182" s="5" t="s">
        <v>2373</v>
      </c>
      <c r="X182" s="16" t="s">
        <v>2021</v>
      </c>
      <c r="Y182" s="5" t="s">
        <v>2022</v>
      </c>
      <c r="Z182" s="5" t="s">
        <v>642</v>
      </c>
      <c r="AA182" s="5" t="s">
        <v>2469</v>
      </c>
      <c r="AB182" s="5" t="s">
        <v>2470</v>
      </c>
      <c r="AC182" s="5" t="s">
        <v>691</v>
      </c>
      <c r="AD182" s="13">
        <v>23000</v>
      </c>
      <c r="AE182" s="11" t="s">
        <v>2471</v>
      </c>
      <c r="AF182" s="9" t="s">
        <v>673</v>
      </c>
      <c r="AG182" s="5" t="s">
        <v>642</v>
      </c>
      <c r="AI182" s="5" t="s">
        <v>642</v>
      </c>
      <c r="AJ182" s="14">
        <v>6390</v>
      </c>
      <c r="AK182" s="15">
        <v>45084.751805555556</v>
      </c>
      <c r="AL182" s="15">
        <v>45084.376805555556</v>
      </c>
      <c r="AM182" s="5" t="s">
        <v>658</v>
      </c>
      <c r="AN182" s="5" t="s">
        <v>2472</v>
      </c>
      <c r="AO182" s="5">
        <v>23000</v>
      </c>
      <c r="AP182" s="15">
        <v>45084.751828703702</v>
      </c>
      <c r="AQ182" s="15" t="s">
        <v>660</v>
      </c>
      <c r="AR182" s="5" t="s">
        <v>642</v>
      </c>
      <c r="AS182" s="5" t="s">
        <v>1184</v>
      </c>
      <c r="AT182" s="5" t="s">
        <v>2473</v>
      </c>
    </row>
    <row r="183" spans="2:46" ht="15" customHeight="1">
      <c r="B183" s="5" t="str">
        <f>IF(AND(VLOOKUP(E183,リスト!$A$1:$F$12,5,FALSE)&lt;=K183,VLOOKUP(E183,リスト!$A$1:$F$12,6,FALSE)&gt;=K183),"〇","×")</f>
        <v>〇</v>
      </c>
      <c r="C183" s="6">
        <f>VLOOKUP(D183,[2]課題曲一覧!$B$2:$I$206,8,FALSE)</f>
        <v>9.8379629629629642E-4</v>
      </c>
      <c r="D183" s="7">
        <f t="shared" si="6"/>
        <v>34</v>
      </c>
      <c r="E183" s="8" t="str">
        <f t="shared" si="7"/>
        <v>バレエシューズ小学5・6年の部</v>
      </c>
      <c r="F183" s="8" t="str">
        <f t="shared" si="8"/>
        <v>NGUfBGJkh5ehaCN</v>
      </c>
      <c r="G183" s="6" t="s">
        <v>635</v>
      </c>
      <c r="H183" s="78" t="s">
        <v>2474</v>
      </c>
      <c r="I183" s="9" t="s">
        <v>2475</v>
      </c>
      <c r="J183" s="10" t="s">
        <v>697</v>
      </c>
      <c r="K183" s="11">
        <v>41117</v>
      </c>
      <c r="L183" s="5" t="s">
        <v>639</v>
      </c>
      <c r="M183" s="12" t="s">
        <v>751</v>
      </c>
      <c r="N183" s="12" t="s">
        <v>1169</v>
      </c>
      <c r="O183" s="9" t="s">
        <v>642</v>
      </c>
      <c r="P183" s="5" t="s">
        <v>682</v>
      </c>
      <c r="Q183" s="5" t="s">
        <v>643</v>
      </c>
      <c r="R183" s="5" t="s">
        <v>2378</v>
      </c>
      <c r="S183" s="5" t="s">
        <v>2379</v>
      </c>
      <c r="T183" s="5" t="s">
        <v>2380</v>
      </c>
      <c r="U183" s="5" t="s">
        <v>2381</v>
      </c>
      <c r="V183" s="5" t="s">
        <v>2382</v>
      </c>
      <c r="W183" s="5" t="s">
        <v>2558</v>
      </c>
      <c r="X183" s="16" t="s">
        <v>2559</v>
      </c>
      <c r="Y183" s="5" t="s">
        <v>2383</v>
      </c>
      <c r="Z183" s="5" t="s">
        <v>2384</v>
      </c>
      <c r="AA183" s="5" t="s">
        <v>2476</v>
      </c>
      <c r="AB183" s="5" t="s">
        <v>2477</v>
      </c>
      <c r="AC183" s="5" t="s">
        <v>691</v>
      </c>
      <c r="AD183" s="13">
        <v>23000</v>
      </c>
      <c r="AE183" s="11" t="s">
        <v>2478</v>
      </c>
      <c r="AF183" s="9" t="s">
        <v>774</v>
      </c>
      <c r="AG183" s="5" t="s">
        <v>642</v>
      </c>
      <c r="AI183" s="5" t="s">
        <v>642</v>
      </c>
      <c r="AJ183" s="14">
        <v>6405</v>
      </c>
      <c r="AK183" s="15">
        <v>45085.316886574074</v>
      </c>
      <c r="AL183" s="15">
        <v>45084.941886574074</v>
      </c>
      <c r="AM183" s="5" t="s">
        <v>658</v>
      </c>
      <c r="AN183" s="5" t="s">
        <v>2479</v>
      </c>
      <c r="AO183" s="5">
        <v>23000</v>
      </c>
      <c r="AP183" s="15">
        <v>45085.31689814815</v>
      </c>
      <c r="AQ183" s="15" t="s">
        <v>660</v>
      </c>
      <c r="AR183" s="5" t="s">
        <v>642</v>
      </c>
      <c r="AS183" s="5" t="s">
        <v>2480</v>
      </c>
      <c r="AT183" s="5" t="s">
        <v>2481</v>
      </c>
    </row>
    <row r="184" spans="2:46" ht="15" customHeight="1">
      <c r="B184" s="5" t="str">
        <f>IF(AND(VLOOKUP(E184,リスト!$A$1:$F$12,5,FALSE)&lt;=K184,VLOOKUP(E184,リスト!$A$1:$F$12,6,FALSE)&gt;=K184),"〇","×")</f>
        <v>〇</v>
      </c>
      <c r="C184" s="6">
        <f>VLOOKUP(D184,[2]課題曲一覧!$B$2:$I$206,8,FALSE)</f>
        <v>1.5277777777777779E-3</v>
      </c>
      <c r="D184" s="7">
        <f t="shared" si="6"/>
        <v>38</v>
      </c>
      <c r="E184" s="8" t="str">
        <f t="shared" si="7"/>
        <v>中学3年の部</v>
      </c>
      <c r="F184" s="8" t="str">
        <f t="shared" si="8"/>
        <v>NGiz0GJkh5ehaCN</v>
      </c>
      <c r="G184" s="6" t="s">
        <v>635</v>
      </c>
      <c r="H184" s="78" t="s">
        <v>2482</v>
      </c>
      <c r="I184" s="9" t="s">
        <v>2483</v>
      </c>
      <c r="J184" s="10" t="s">
        <v>638</v>
      </c>
      <c r="K184" s="11">
        <v>39637</v>
      </c>
      <c r="L184" s="5" t="s">
        <v>639</v>
      </c>
      <c r="M184" s="12" t="s">
        <v>923</v>
      </c>
      <c r="N184" s="12" t="s">
        <v>2484</v>
      </c>
      <c r="O184" s="9" t="s">
        <v>642</v>
      </c>
      <c r="P184" s="5" t="s">
        <v>46</v>
      </c>
      <c r="Q184" s="5" t="s">
        <v>643</v>
      </c>
      <c r="R184" s="5" t="s">
        <v>2485</v>
      </c>
      <c r="S184" s="5" t="s">
        <v>2486</v>
      </c>
      <c r="T184" s="5" t="s">
        <v>2487</v>
      </c>
      <c r="U184" s="5" t="s">
        <v>2488</v>
      </c>
      <c r="V184" s="5" t="s">
        <v>648</v>
      </c>
      <c r="W184" s="5" t="s">
        <v>2489</v>
      </c>
      <c r="X184" s="16" t="s">
        <v>2490</v>
      </c>
      <c r="Y184" s="5" t="s">
        <v>2491</v>
      </c>
      <c r="Z184" s="5" t="s">
        <v>2491</v>
      </c>
      <c r="AA184" s="5" t="s">
        <v>2492</v>
      </c>
      <c r="AB184" s="5" t="s">
        <v>2493</v>
      </c>
      <c r="AC184" s="5" t="s">
        <v>655</v>
      </c>
      <c r="AD184" s="13">
        <v>23000</v>
      </c>
      <c r="AE184" s="11" t="s">
        <v>2494</v>
      </c>
      <c r="AF184" s="9" t="s">
        <v>657</v>
      </c>
      <c r="AG184" s="5" t="s">
        <v>642</v>
      </c>
      <c r="AI184" s="5" t="s">
        <v>642</v>
      </c>
      <c r="AJ184" s="14">
        <v>6416</v>
      </c>
      <c r="AK184" s="15">
        <v>45085.940694444442</v>
      </c>
      <c r="AL184" s="15">
        <v>45085.565694444442</v>
      </c>
      <c r="AM184" s="5" t="s">
        <v>658</v>
      </c>
      <c r="AN184" s="5" t="s">
        <v>2495</v>
      </c>
      <c r="AO184" s="5">
        <v>23000</v>
      </c>
      <c r="AP184" s="15">
        <v>45085.940717592595</v>
      </c>
      <c r="AQ184" s="15" t="s">
        <v>660</v>
      </c>
      <c r="AR184" s="5" t="s">
        <v>642</v>
      </c>
      <c r="AS184" s="5" t="s">
        <v>2496</v>
      </c>
      <c r="AT184" s="5" t="s">
        <v>2497</v>
      </c>
    </row>
    <row r="185" spans="2:46" ht="15" customHeight="1">
      <c r="B185" s="5" t="str">
        <f>IF(AND(VLOOKUP(E185,リスト!$A$1:$F$12,5,FALSE)&lt;=K185,VLOOKUP(E185,リスト!$A$1:$F$12,6,FALSE)&gt;=K185),"〇","×")</f>
        <v>〇</v>
      </c>
      <c r="C185" s="6">
        <f>VLOOKUP(D185,[2]課題曲一覧!$B$2:$I$206,8,FALSE)</f>
        <v>1.7939814814814815E-3</v>
      </c>
      <c r="D185" s="7">
        <f t="shared" si="6"/>
        <v>172</v>
      </c>
      <c r="E185" s="8" t="str">
        <f t="shared" si="7"/>
        <v>バレエシューズ小学5・6年の部</v>
      </c>
      <c r="F185" s="8" t="str">
        <f t="shared" si="8"/>
        <v>NHeRvGJkh5ehaCN</v>
      </c>
      <c r="G185" s="6" t="s">
        <v>635</v>
      </c>
      <c r="H185" s="78" t="s">
        <v>2498</v>
      </c>
      <c r="I185" s="9" t="s">
        <v>2499</v>
      </c>
      <c r="J185" s="10" t="s">
        <v>697</v>
      </c>
      <c r="K185" s="11">
        <v>41027</v>
      </c>
      <c r="L185" s="5" t="s">
        <v>639</v>
      </c>
      <c r="M185" s="12" t="s">
        <v>751</v>
      </c>
      <c r="N185" s="12" t="s">
        <v>1093</v>
      </c>
      <c r="O185" s="9" t="s">
        <v>642</v>
      </c>
      <c r="P185" s="5" t="s">
        <v>668</v>
      </c>
      <c r="Q185" s="5" t="s">
        <v>669</v>
      </c>
      <c r="R185" s="5" t="s">
        <v>2378</v>
      </c>
      <c r="S185" s="5" t="s">
        <v>2379</v>
      </c>
      <c r="T185" s="5" t="s">
        <v>2380</v>
      </c>
      <c r="U185" s="5" t="s">
        <v>2381</v>
      </c>
      <c r="V185" s="5" t="s">
        <v>2382</v>
      </c>
      <c r="W185" s="5" t="s">
        <v>2558</v>
      </c>
      <c r="X185" s="16" t="s">
        <v>2559</v>
      </c>
      <c r="Y185" s="5" t="s">
        <v>2383</v>
      </c>
      <c r="Z185" s="5" t="s">
        <v>2384</v>
      </c>
      <c r="AA185" s="5" t="s">
        <v>2500</v>
      </c>
      <c r="AB185" s="5" t="s">
        <v>2501</v>
      </c>
      <c r="AC185" s="5" t="s">
        <v>691</v>
      </c>
      <c r="AD185" s="13">
        <v>23000</v>
      </c>
      <c r="AE185" s="11" t="s">
        <v>1481</v>
      </c>
      <c r="AF185" s="9" t="s">
        <v>657</v>
      </c>
      <c r="AG185" s="5" t="s">
        <v>642</v>
      </c>
      <c r="AI185" s="5" t="s">
        <v>642</v>
      </c>
      <c r="AJ185" s="14">
        <v>6453</v>
      </c>
      <c r="AK185" s="15">
        <v>45088.497430555559</v>
      </c>
      <c r="AL185" s="15">
        <v>45088.122430555559</v>
      </c>
      <c r="AM185" s="5" t="s">
        <v>658</v>
      </c>
      <c r="AN185" s="5" t="s">
        <v>2502</v>
      </c>
      <c r="AO185" s="5">
        <v>23000</v>
      </c>
      <c r="AP185" s="15">
        <v>45088.497442129628</v>
      </c>
      <c r="AQ185" s="15" t="s">
        <v>660</v>
      </c>
      <c r="AR185" s="5" t="s">
        <v>642</v>
      </c>
      <c r="AS185" s="5" t="s">
        <v>1184</v>
      </c>
      <c r="AT185" s="5" t="s">
        <v>2503</v>
      </c>
    </row>
    <row r="186" spans="2:46" ht="15" customHeight="1">
      <c r="B186" s="5" t="str">
        <f>IF(AND(VLOOKUP(E186,リスト!$A$1:$F$12,5,FALSE)&lt;=K186,VLOOKUP(E186,リスト!$A$1:$F$12,6,FALSE)&gt;=K186),"〇","×")</f>
        <v>〇</v>
      </c>
      <c r="C186" s="6">
        <f>VLOOKUP(D186,[2]課題曲一覧!$B$2:$I$206,8,FALSE)</f>
        <v>1.4699074074074074E-3</v>
      </c>
      <c r="D186" s="7">
        <f t="shared" si="6"/>
        <v>22</v>
      </c>
      <c r="E186" s="8" t="str">
        <f t="shared" si="7"/>
        <v>中学2年の部</v>
      </c>
      <c r="F186" s="8" t="str">
        <f t="shared" si="8"/>
        <v>NHfwTGJkh5ehaCN</v>
      </c>
      <c r="G186" s="6" t="s">
        <v>635</v>
      </c>
      <c r="H186" s="78" t="s">
        <v>2504</v>
      </c>
      <c r="I186" s="9" t="s">
        <v>2505</v>
      </c>
      <c r="J186" s="10" t="s">
        <v>990</v>
      </c>
      <c r="K186" s="11">
        <v>40061</v>
      </c>
      <c r="L186" s="5" t="s">
        <v>639</v>
      </c>
      <c r="M186" s="12" t="s">
        <v>1129</v>
      </c>
      <c r="N186" s="12" t="s">
        <v>924</v>
      </c>
      <c r="O186" s="9" t="s">
        <v>642</v>
      </c>
      <c r="P186" s="5" t="s">
        <v>668</v>
      </c>
      <c r="Q186" s="5" t="s">
        <v>643</v>
      </c>
      <c r="R186" s="5" t="s">
        <v>2378</v>
      </c>
      <c r="S186" s="5" t="s">
        <v>2379</v>
      </c>
      <c r="T186" s="5" t="s">
        <v>2380</v>
      </c>
      <c r="U186" s="5" t="s">
        <v>2381</v>
      </c>
      <c r="V186" s="5" t="s">
        <v>2382</v>
      </c>
      <c r="W186" s="5" t="s">
        <v>2558</v>
      </c>
      <c r="X186" s="16" t="s">
        <v>2559</v>
      </c>
      <c r="Y186" s="5" t="s">
        <v>2383</v>
      </c>
      <c r="Z186" s="5" t="s">
        <v>2506</v>
      </c>
      <c r="AA186" s="5" t="s">
        <v>2507</v>
      </c>
      <c r="AB186" s="5" t="s">
        <v>2508</v>
      </c>
      <c r="AC186" s="5" t="s">
        <v>691</v>
      </c>
      <c r="AD186" s="13">
        <v>23000</v>
      </c>
      <c r="AE186" s="11" t="s">
        <v>1504</v>
      </c>
      <c r="AF186" s="9" t="s">
        <v>727</v>
      </c>
      <c r="AG186" s="5" t="s">
        <v>642</v>
      </c>
      <c r="AI186" s="5" t="s">
        <v>642</v>
      </c>
      <c r="AJ186" s="14">
        <v>6454</v>
      </c>
      <c r="AK186" s="15">
        <v>45088.565439814818</v>
      </c>
      <c r="AL186" s="15">
        <v>45088.190439814818</v>
      </c>
      <c r="AM186" s="5" t="s">
        <v>658</v>
      </c>
      <c r="AN186" s="5" t="s">
        <v>2509</v>
      </c>
      <c r="AO186" s="5">
        <v>23000</v>
      </c>
      <c r="AP186" s="15">
        <v>45088.565462962964</v>
      </c>
      <c r="AQ186" s="15" t="s">
        <v>660</v>
      </c>
      <c r="AR186" s="5" t="s">
        <v>642</v>
      </c>
      <c r="AS186" s="5" t="s">
        <v>2510</v>
      </c>
      <c r="AT186" s="5" t="s">
        <v>2511</v>
      </c>
    </row>
    <row r="187" spans="2:46" ht="15" customHeight="1">
      <c r="B187" s="5" t="str">
        <f>IF(AND(VLOOKUP(E187,リスト!$A$1:$F$12,5,FALSE)&lt;=K187,VLOOKUP(E187,リスト!$A$1:$F$12,6,FALSE)&gt;=K187),"〇","×")</f>
        <v>〇</v>
      </c>
      <c r="C187" s="6">
        <f>VLOOKUP(D187,[2]課題曲一覧!$B$2:$I$206,8,FALSE)</f>
        <v>1.7939814814814815E-3</v>
      </c>
      <c r="D187" s="7">
        <f t="shared" si="6"/>
        <v>172</v>
      </c>
      <c r="E187" s="8" t="str">
        <f t="shared" si="7"/>
        <v>バレエシューズ小学1・2年の部</v>
      </c>
      <c r="F187" s="8" t="str">
        <f t="shared" si="8"/>
        <v>NHgwJGJkh5ehaCN</v>
      </c>
      <c r="G187" s="6" t="s">
        <v>635</v>
      </c>
      <c r="H187" s="78" t="s">
        <v>2512</v>
      </c>
      <c r="I187" s="9" t="s">
        <v>2513</v>
      </c>
      <c r="J187" s="10" t="s">
        <v>733</v>
      </c>
      <c r="K187" s="11">
        <v>42150</v>
      </c>
      <c r="L187" s="5" t="s">
        <v>639</v>
      </c>
      <c r="M187" s="12" t="s">
        <v>734</v>
      </c>
      <c r="N187" s="12" t="s">
        <v>1093</v>
      </c>
      <c r="O187" s="9" t="s">
        <v>642</v>
      </c>
      <c r="P187" s="5" t="s">
        <v>668</v>
      </c>
      <c r="Q187" s="5" t="s">
        <v>669</v>
      </c>
      <c r="R187" s="5" t="s">
        <v>2378</v>
      </c>
      <c r="S187" s="5" t="s">
        <v>2379</v>
      </c>
      <c r="T187" s="5" t="s">
        <v>2380</v>
      </c>
      <c r="U187" s="5" t="s">
        <v>2381</v>
      </c>
      <c r="V187" s="5" t="s">
        <v>2382</v>
      </c>
      <c r="W187" s="5" t="s">
        <v>2558</v>
      </c>
      <c r="X187" s="16" t="s">
        <v>2559</v>
      </c>
      <c r="Y187" s="5" t="s">
        <v>2383</v>
      </c>
      <c r="Z187" s="5" t="s">
        <v>2384</v>
      </c>
      <c r="AA187" s="5" t="s">
        <v>2514</v>
      </c>
      <c r="AB187" s="5" t="s">
        <v>2515</v>
      </c>
      <c r="AC187" s="5" t="s">
        <v>691</v>
      </c>
      <c r="AD187" s="13">
        <v>23000</v>
      </c>
      <c r="AE187" s="11" t="s">
        <v>2516</v>
      </c>
      <c r="AF187" s="9" t="s">
        <v>657</v>
      </c>
      <c r="AG187" s="5" t="s">
        <v>642</v>
      </c>
      <c r="AI187" s="5" t="s">
        <v>642</v>
      </c>
      <c r="AJ187" s="14">
        <v>6457</v>
      </c>
      <c r="AK187" s="15">
        <v>45088.608217592591</v>
      </c>
      <c r="AL187" s="15">
        <v>45088.233217592591</v>
      </c>
      <c r="AM187" s="5" t="s">
        <v>658</v>
      </c>
      <c r="AN187" s="5" t="s">
        <v>2517</v>
      </c>
      <c r="AO187" s="5">
        <v>23000</v>
      </c>
      <c r="AP187" s="15">
        <v>45088.608240740738</v>
      </c>
      <c r="AQ187" s="15" t="s">
        <v>660</v>
      </c>
      <c r="AR187" s="5" t="s">
        <v>642</v>
      </c>
      <c r="AS187" s="5" t="s">
        <v>661</v>
      </c>
      <c r="AT187" s="5" t="s">
        <v>2518</v>
      </c>
    </row>
    <row r="188" spans="2:46" ht="15" customHeight="1">
      <c r="B188" s="5" t="str">
        <f>IF(AND(VLOOKUP(E188,リスト!$A$1:$F$12,5,FALSE)&lt;=K188,VLOOKUP(E188,リスト!$A$1:$F$12,6,FALSE)&gt;=K188),"〇","×")</f>
        <v>〇</v>
      </c>
      <c r="C188" s="6">
        <f>VLOOKUP(D188,[2]課題曲一覧!$B$2:$I$206,8,FALSE)</f>
        <v>7.8703703703703705E-4</v>
      </c>
      <c r="D188" s="7">
        <f t="shared" si="6"/>
        <v>12</v>
      </c>
      <c r="E188" s="8" t="str">
        <f t="shared" si="7"/>
        <v>高校生の部</v>
      </c>
      <c r="F188" s="8" t="str">
        <f t="shared" si="8"/>
        <v>NHiOpGJkh5ehaCN</v>
      </c>
      <c r="G188" s="6" t="s">
        <v>635</v>
      </c>
      <c r="H188" s="78" t="s">
        <v>2519</v>
      </c>
      <c r="I188" s="9" t="s">
        <v>2520</v>
      </c>
      <c r="J188" s="10" t="s">
        <v>1050</v>
      </c>
      <c r="K188" s="11">
        <v>39120</v>
      </c>
      <c r="L188" s="5" t="s">
        <v>639</v>
      </c>
      <c r="M188" s="12" t="s">
        <v>640</v>
      </c>
      <c r="N188" s="12" t="s">
        <v>752</v>
      </c>
      <c r="O188" s="9" t="s">
        <v>642</v>
      </c>
      <c r="P188" s="5" t="s">
        <v>668</v>
      </c>
      <c r="Q188" s="5" t="s">
        <v>669</v>
      </c>
      <c r="R188" s="5" t="s">
        <v>2378</v>
      </c>
      <c r="S188" s="5" t="s">
        <v>2379</v>
      </c>
      <c r="T188" s="5" t="s">
        <v>2380</v>
      </c>
      <c r="U188" s="5" t="s">
        <v>2381</v>
      </c>
      <c r="V188" s="5" t="s">
        <v>2382</v>
      </c>
      <c r="W188" s="5" t="s">
        <v>2558</v>
      </c>
      <c r="X188" s="16" t="s">
        <v>2559</v>
      </c>
      <c r="Y188" s="5" t="s">
        <v>2383</v>
      </c>
      <c r="Z188" s="5" t="s">
        <v>2384</v>
      </c>
      <c r="AA188" s="5" t="s">
        <v>2521</v>
      </c>
      <c r="AB188" s="5" t="s">
        <v>2522</v>
      </c>
      <c r="AC188" s="5" t="s">
        <v>691</v>
      </c>
      <c r="AD188" s="13">
        <v>23000</v>
      </c>
      <c r="AE188" s="11" t="s">
        <v>2523</v>
      </c>
      <c r="AF188" s="9" t="s">
        <v>657</v>
      </c>
      <c r="AG188" s="5" t="s">
        <v>642</v>
      </c>
      <c r="AI188" s="5" t="s">
        <v>642</v>
      </c>
      <c r="AJ188" s="14">
        <v>6459</v>
      </c>
      <c r="AK188" s="15">
        <v>45088.674687500003</v>
      </c>
      <c r="AL188" s="15">
        <v>45088.299687500003</v>
      </c>
      <c r="AM188" s="5" t="s">
        <v>658</v>
      </c>
      <c r="AN188" s="5" t="s">
        <v>2524</v>
      </c>
      <c r="AO188" s="5">
        <v>23000</v>
      </c>
      <c r="AP188" s="15">
        <v>45088.674710648149</v>
      </c>
      <c r="AQ188" s="15" t="s">
        <v>660</v>
      </c>
      <c r="AR188" s="5" t="s">
        <v>642</v>
      </c>
      <c r="AS188" s="5" t="s">
        <v>2525</v>
      </c>
      <c r="AT188" s="5" t="s">
        <v>2526</v>
      </c>
    </row>
    <row r="189" spans="2:46" ht="15" customHeight="1">
      <c r="B189" s="5" t="str">
        <f>IF(AND(VLOOKUP(E189,リスト!$A$1:$F$12,5,FALSE)&lt;=K189,VLOOKUP(E189,リスト!$A$1:$F$12,6,FALSE)&gt;=K189),"〇","×")</f>
        <v>〇</v>
      </c>
      <c r="C189" s="6">
        <f>VLOOKUP(D189,[2]課題曲一覧!$B$2:$I$206,8,FALSE)</f>
        <v>1.4004629629629629E-3</v>
      </c>
      <c r="D189" s="7">
        <f t="shared" ref="D189:D251" si="9">IFERROR(LEFT(N189,FIND("「",N189)-1)*1,0)</f>
        <v>166</v>
      </c>
      <c r="E189" s="8" t="str">
        <f t="shared" ref="E189:E251" si="10">LEFT(M189,FIND("|",M189)-1)</f>
        <v>中学1年の部</v>
      </c>
      <c r="F189" s="8" t="str">
        <f t="shared" ref="F189:F251" si="11">MID(AN189,5,15)</f>
        <v>NHiedGJkh5ehaCN</v>
      </c>
      <c r="G189" s="6" t="s">
        <v>635</v>
      </c>
      <c r="H189" s="78" t="s">
        <v>2527</v>
      </c>
      <c r="I189" s="9" t="s">
        <v>2528</v>
      </c>
      <c r="J189" s="10" t="s">
        <v>990</v>
      </c>
      <c r="K189" s="11">
        <v>40367</v>
      </c>
      <c r="L189" s="5" t="s">
        <v>639</v>
      </c>
      <c r="M189" s="12" t="s">
        <v>895</v>
      </c>
      <c r="N189" s="12" t="s">
        <v>932</v>
      </c>
      <c r="O189" s="9" t="s">
        <v>642</v>
      </c>
      <c r="P189" s="5" t="s">
        <v>682</v>
      </c>
      <c r="Q189" s="5" t="s">
        <v>669</v>
      </c>
      <c r="R189" s="5" t="s">
        <v>2378</v>
      </c>
      <c r="S189" s="5" t="s">
        <v>2379</v>
      </c>
      <c r="T189" s="5" t="s">
        <v>2380</v>
      </c>
      <c r="U189" s="5" t="s">
        <v>2381</v>
      </c>
      <c r="V189" s="5" t="s">
        <v>2382</v>
      </c>
      <c r="W189" s="5" t="s">
        <v>2558</v>
      </c>
      <c r="X189" s="16" t="s">
        <v>2559</v>
      </c>
      <c r="Y189" s="5" t="s">
        <v>2383</v>
      </c>
      <c r="Z189" s="5" t="s">
        <v>2384</v>
      </c>
      <c r="AA189" s="5" t="s">
        <v>2521</v>
      </c>
      <c r="AB189" s="5" t="s">
        <v>2522</v>
      </c>
      <c r="AC189" s="5" t="s">
        <v>691</v>
      </c>
      <c r="AD189" s="13">
        <v>23000</v>
      </c>
      <c r="AE189" s="11" t="s">
        <v>2523</v>
      </c>
      <c r="AF189" s="9" t="s">
        <v>657</v>
      </c>
      <c r="AG189" s="5" t="s">
        <v>642</v>
      </c>
      <c r="AI189" s="5" t="s">
        <v>642</v>
      </c>
      <c r="AJ189" s="14">
        <v>6460</v>
      </c>
      <c r="AK189" s="15">
        <v>45088.684513888889</v>
      </c>
      <c r="AL189" s="15">
        <v>45088.309513888889</v>
      </c>
      <c r="AM189" s="5" t="s">
        <v>658</v>
      </c>
      <c r="AN189" s="5" t="s">
        <v>2529</v>
      </c>
      <c r="AO189" s="5">
        <v>23000</v>
      </c>
      <c r="AP189" s="15">
        <v>45088.684525462966</v>
      </c>
      <c r="AQ189" s="15" t="s">
        <v>660</v>
      </c>
      <c r="AR189" s="5" t="s">
        <v>642</v>
      </c>
      <c r="AS189" s="5" t="s">
        <v>2525</v>
      </c>
      <c r="AT189" s="5" t="s">
        <v>2526</v>
      </c>
    </row>
    <row r="190" spans="2:46" ht="15" customHeight="1">
      <c r="B190" s="5" t="str">
        <f>IF(AND(VLOOKUP(E190,リスト!$A$1:$F$12,5,FALSE)&lt;=K190,VLOOKUP(E190,リスト!$A$1:$F$12,6,FALSE)&gt;=K190),"〇","×")</f>
        <v>〇</v>
      </c>
      <c r="C190" s="6">
        <f>VLOOKUP(D190,[2]課題曲一覧!$B$2:$I$206,8,FALSE)</f>
        <v>1.4004629629629629E-3</v>
      </c>
      <c r="D190" s="7">
        <f t="shared" si="9"/>
        <v>166</v>
      </c>
      <c r="E190" s="8" t="str">
        <f t="shared" si="10"/>
        <v>高校生の部</v>
      </c>
      <c r="F190" s="8" t="str">
        <f t="shared" si="11"/>
        <v>NHjfJGJkh5ehaCN</v>
      </c>
      <c r="G190" s="6" t="s">
        <v>635</v>
      </c>
      <c r="H190" s="78" t="s">
        <v>2530</v>
      </c>
      <c r="I190" s="9" t="s">
        <v>2531</v>
      </c>
      <c r="J190" s="10" t="s">
        <v>1050</v>
      </c>
      <c r="K190" s="11">
        <v>39123</v>
      </c>
      <c r="L190" s="5" t="s">
        <v>639</v>
      </c>
      <c r="M190" s="12" t="s">
        <v>640</v>
      </c>
      <c r="N190" s="12" t="s">
        <v>932</v>
      </c>
      <c r="O190" s="9" t="s">
        <v>642</v>
      </c>
      <c r="P190" s="5" t="s">
        <v>682</v>
      </c>
      <c r="Q190" s="5" t="s">
        <v>669</v>
      </c>
      <c r="R190" s="5" t="s">
        <v>2532</v>
      </c>
      <c r="S190" s="5" t="s">
        <v>2533</v>
      </c>
      <c r="T190" s="5" t="s">
        <v>2534</v>
      </c>
      <c r="U190" s="5" t="s">
        <v>3496</v>
      </c>
      <c r="V190" s="5" t="s">
        <v>648</v>
      </c>
      <c r="W190" s="5" t="s">
        <v>2535</v>
      </c>
      <c r="X190" s="16" t="s">
        <v>2536</v>
      </c>
      <c r="Y190" s="5" t="s">
        <v>2537</v>
      </c>
      <c r="Z190" s="5" t="s">
        <v>2537</v>
      </c>
      <c r="AA190" s="5" t="s">
        <v>2538</v>
      </c>
      <c r="AB190" s="5" t="s">
        <v>2539</v>
      </c>
      <c r="AC190" s="5" t="s">
        <v>655</v>
      </c>
      <c r="AD190" s="13">
        <v>23000</v>
      </c>
      <c r="AE190" s="11" t="s">
        <v>2540</v>
      </c>
      <c r="AF190" s="9" t="s">
        <v>657</v>
      </c>
      <c r="AG190" s="5" t="s">
        <v>642</v>
      </c>
      <c r="AI190" s="5" t="s">
        <v>642</v>
      </c>
      <c r="AJ190" s="14">
        <v>6463</v>
      </c>
      <c r="AK190" s="15">
        <v>45088.729490740741</v>
      </c>
      <c r="AL190" s="15">
        <v>45088.354490740741</v>
      </c>
      <c r="AM190" s="5" t="s">
        <v>658</v>
      </c>
      <c r="AN190" s="5" t="s">
        <v>2541</v>
      </c>
      <c r="AO190" s="5">
        <v>23000</v>
      </c>
      <c r="AP190" s="15">
        <v>45088.729502314818</v>
      </c>
      <c r="AQ190" s="15" t="s">
        <v>660</v>
      </c>
      <c r="AR190" s="5" t="s">
        <v>642</v>
      </c>
      <c r="AS190" s="5" t="s">
        <v>1184</v>
      </c>
      <c r="AT190" s="5" t="s">
        <v>2542</v>
      </c>
    </row>
    <row r="191" spans="2:46" ht="15" customHeight="1">
      <c r="B191" s="5" t="str">
        <f>IF(AND(VLOOKUP(E191,リスト!$A$1:$F$12,5,FALSE)&lt;=K191,VLOOKUP(E191,リスト!$A$1:$F$12,6,FALSE)&gt;=K191),"〇","×")</f>
        <v>〇</v>
      </c>
      <c r="C191" s="6">
        <f>VLOOKUP(D191,[2]課題曲一覧!$B$2:$I$206,8,FALSE)</f>
        <v>1.4699074074074074E-3</v>
      </c>
      <c r="D191" s="7">
        <f t="shared" si="9"/>
        <v>22</v>
      </c>
      <c r="E191" s="8" t="str">
        <f t="shared" si="10"/>
        <v>高校生の部</v>
      </c>
      <c r="F191" s="8" t="str">
        <f t="shared" si="11"/>
        <v>NHl9jGJkh5ehaCN</v>
      </c>
      <c r="G191" s="6" t="s">
        <v>635</v>
      </c>
      <c r="H191" s="78" t="s">
        <v>2543</v>
      </c>
      <c r="I191" s="9" t="s">
        <v>2544</v>
      </c>
      <c r="J191" s="10" t="s">
        <v>638</v>
      </c>
      <c r="K191" s="11">
        <v>39488</v>
      </c>
      <c r="L191" s="5" t="s">
        <v>639</v>
      </c>
      <c r="M191" s="12" t="s">
        <v>640</v>
      </c>
      <c r="N191" s="12" t="s">
        <v>924</v>
      </c>
      <c r="O191" s="9" t="s">
        <v>642</v>
      </c>
      <c r="P191" s="5" t="s">
        <v>668</v>
      </c>
      <c r="Q191" s="5" t="s">
        <v>643</v>
      </c>
      <c r="R191" s="5" t="s">
        <v>2409</v>
      </c>
      <c r="S191" s="5" t="s">
        <v>2410</v>
      </c>
      <c r="T191" s="5" t="s">
        <v>2411</v>
      </c>
      <c r="U191" s="5" t="s">
        <v>2412</v>
      </c>
      <c r="V191" s="5" t="s">
        <v>739</v>
      </c>
      <c r="W191" s="5" t="s">
        <v>2413</v>
      </c>
      <c r="X191" s="16" t="s">
        <v>2414</v>
      </c>
      <c r="Y191" s="5" t="s">
        <v>2416</v>
      </c>
      <c r="Z191" s="5" t="s">
        <v>2416</v>
      </c>
      <c r="AA191" s="5" t="s">
        <v>2545</v>
      </c>
      <c r="AB191" s="5" t="s">
        <v>2546</v>
      </c>
      <c r="AC191" s="5" t="s">
        <v>655</v>
      </c>
      <c r="AD191" s="13">
        <v>23000</v>
      </c>
      <c r="AE191" s="11" t="s">
        <v>2547</v>
      </c>
      <c r="AF191" s="9" t="s">
        <v>657</v>
      </c>
      <c r="AG191" s="5" t="s">
        <v>642</v>
      </c>
      <c r="AI191" s="5" t="s">
        <v>642</v>
      </c>
      <c r="AJ191" s="14">
        <v>6465</v>
      </c>
      <c r="AK191" s="15">
        <v>45088.795810185184</v>
      </c>
      <c r="AL191" s="15">
        <v>45088.420810185184</v>
      </c>
      <c r="AM191" s="5" t="s">
        <v>658</v>
      </c>
      <c r="AN191" s="5" t="s">
        <v>2548</v>
      </c>
      <c r="AO191" s="5">
        <v>23000</v>
      </c>
      <c r="AP191" s="15">
        <v>45088.79583333333</v>
      </c>
      <c r="AQ191" s="15" t="s">
        <v>660</v>
      </c>
      <c r="AR191" s="5" t="s">
        <v>642</v>
      </c>
      <c r="AS191" s="5" t="s">
        <v>1184</v>
      </c>
      <c r="AT191" s="5" t="s">
        <v>2549</v>
      </c>
    </row>
    <row r="192" spans="2:46" ht="15" customHeight="1">
      <c r="B192" s="5" t="str">
        <f>IF(AND(VLOOKUP(E192,リスト!$A$1:$F$12,5,FALSE)&lt;=K192,VLOOKUP(E192,リスト!$A$1:$F$12,6,FALSE)&gt;=K192),"〇","×")</f>
        <v>〇</v>
      </c>
      <c r="C192" s="6">
        <f>VLOOKUP(D192,[2]課題曲一覧!$B$2:$I$206,8,FALSE)</f>
        <v>1.736111111111111E-3</v>
      </c>
      <c r="D192" s="7">
        <f t="shared" si="9"/>
        <v>0</v>
      </c>
      <c r="E192" s="8" t="str">
        <f t="shared" si="10"/>
        <v>コンテンポラリー</v>
      </c>
      <c r="F192" s="8" t="str">
        <f t="shared" si="11"/>
        <v>NHlKCGJkh5ehaCN</v>
      </c>
      <c r="G192" s="6" t="s">
        <v>635</v>
      </c>
      <c r="H192" s="78" t="s">
        <v>2543</v>
      </c>
      <c r="I192" s="9" t="s">
        <v>2544</v>
      </c>
      <c r="J192" s="10" t="s">
        <v>638</v>
      </c>
      <c r="K192" s="11">
        <v>39488</v>
      </c>
      <c r="L192" s="5" t="s">
        <v>639</v>
      </c>
      <c r="M192" s="12" t="s">
        <v>2550</v>
      </c>
      <c r="N192" s="12" t="s">
        <v>2551</v>
      </c>
      <c r="O192" s="9" t="s">
        <v>2552</v>
      </c>
      <c r="P192" s="5" t="s">
        <v>46</v>
      </c>
      <c r="Q192" s="5" t="s">
        <v>669</v>
      </c>
      <c r="R192" s="5" t="s">
        <v>2409</v>
      </c>
      <c r="S192" s="5" t="s">
        <v>2553</v>
      </c>
      <c r="T192" s="5" t="s">
        <v>2411</v>
      </c>
      <c r="U192" s="5" t="s">
        <v>2412</v>
      </c>
      <c r="V192" s="5" t="s">
        <v>739</v>
      </c>
      <c r="W192" s="5" t="s">
        <v>2413</v>
      </c>
      <c r="X192" s="16" t="s">
        <v>2414</v>
      </c>
      <c r="Y192" s="5" t="s">
        <v>2416</v>
      </c>
      <c r="Z192" s="5" t="s">
        <v>2416</v>
      </c>
      <c r="AA192" s="5" t="s">
        <v>2545</v>
      </c>
      <c r="AB192" s="5" t="s">
        <v>2546</v>
      </c>
      <c r="AC192" s="5" t="s">
        <v>655</v>
      </c>
      <c r="AD192" s="13">
        <v>28000</v>
      </c>
      <c r="AE192" s="11" t="s">
        <v>2547</v>
      </c>
      <c r="AF192" s="9" t="s">
        <v>657</v>
      </c>
      <c r="AG192" s="5" t="s">
        <v>642</v>
      </c>
      <c r="AI192" s="5" t="s">
        <v>642</v>
      </c>
      <c r="AJ192" s="14">
        <v>6467</v>
      </c>
      <c r="AK192" s="15">
        <v>45088.803333333337</v>
      </c>
      <c r="AL192" s="15">
        <v>45088.428333333337</v>
      </c>
      <c r="AM192" s="5" t="s">
        <v>658</v>
      </c>
      <c r="AN192" s="5" t="s">
        <v>2554</v>
      </c>
      <c r="AO192" s="5">
        <v>28000</v>
      </c>
      <c r="AP192" s="15">
        <v>45088.803344907406</v>
      </c>
      <c r="AQ192" s="15" t="s">
        <v>660</v>
      </c>
      <c r="AR192" s="5" t="s">
        <v>642</v>
      </c>
      <c r="AS192" s="5" t="s">
        <v>1184</v>
      </c>
      <c r="AT192" s="5" t="s">
        <v>2555</v>
      </c>
    </row>
    <row r="193" spans="2:46" ht="15" customHeight="1">
      <c r="B193" s="5" t="str">
        <f>IF(AND(VLOOKUP(E193,リスト!$A$1:$F$12,5,FALSE)&lt;=K193,VLOOKUP(E193,リスト!$A$1:$F$12,6,FALSE)&gt;=K193),"〇","×")</f>
        <v>〇</v>
      </c>
      <c r="C193" s="6">
        <f>VLOOKUP(D193,[2]課題曲一覧!$B$2:$I$206,8,FALSE)</f>
        <v>1.0069444444444444E-3</v>
      </c>
      <c r="D193" s="7">
        <f t="shared" si="9"/>
        <v>20</v>
      </c>
      <c r="E193" s="8" t="str">
        <f t="shared" si="10"/>
        <v>中学2年の部</v>
      </c>
      <c r="F193" s="8" t="str">
        <f t="shared" si="11"/>
        <v>NHm9MGJkh5ehaCN</v>
      </c>
      <c r="G193" s="6" t="s">
        <v>635</v>
      </c>
      <c r="H193" s="78" t="s">
        <v>2556</v>
      </c>
      <c r="I193" s="9" t="s">
        <v>2557</v>
      </c>
      <c r="J193" s="10" t="s">
        <v>990</v>
      </c>
      <c r="K193" s="11">
        <v>40251</v>
      </c>
      <c r="L193" s="5" t="s">
        <v>639</v>
      </c>
      <c r="M193" s="12" t="s">
        <v>1129</v>
      </c>
      <c r="N193" s="12" t="s">
        <v>805</v>
      </c>
      <c r="O193" s="9" t="s">
        <v>642</v>
      </c>
      <c r="P193" s="5" t="s">
        <v>668</v>
      </c>
      <c r="Q193" s="5" t="s">
        <v>669</v>
      </c>
      <c r="R193" s="5" t="s">
        <v>2378</v>
      </c>
      <c r="S193" s="5" t="s">
        <v>2379</v>
      </c>
      <c r="T193" s="5" t="s">
        <v>2380</v>
      </c>
      <c r="U193" s="5" t="s">
        <v>2381</v>
      </c>
      <c r="V193" s="5" t="s">
        <v>2382</v>
      </c>
      <c r="W193" s="5" t="s">
        <v>2558</v>
      </c>
      <c r="X193" s="16" t="s">
        <v>2559</v>
      </c>
      <c r="Y193" s="5" t="s">
        <v>2383</v>
      </c>
      <c r="Z193" s="5" t="s">
        <v>2384</v>
      </c>
      <c r="AA193" s="5" t="s">
        <v>2560</v>
      </c>
      <c r="AB193" s="5" t="s">
        <v>2561</v>
      </c>
      <c r="AC193" s="5" t="s">
        <v>691</v>
      </c>
      <c r="AD193" s="13">
        <v>23000</v>
      </c>
      <c r="AE193" s="11" t="s">
        <v>2562</v>
      </c>
      <c r="AF193" s="9" t="s">
        <v>657</v>
      </c>
      <c r="AG193" s="5" t="s">
        <v>642</v>
      </c>
      <c r="AI193" s="5" t="s">
        <v>642</v>
      </c>
      <c r="AJ193" s="14">
        <v>6468</v>
      </c>
      <c r="AK193" s="15">
        <v>45088.84003472222</v>
      </c>
      <c r="AL193" s="15">
        <v>45088.46503472222</v>
      </c>
      <c r="AM193" s="5" t="s">
        <v>658</v>
      </c>
      <c r="AN193" s="5" t="s">
        <v>2563</v>
      </c>
      <c r="AO193" s="5">
        <v>23000</v>
      </c>
      <c r="AP193" s="15">
        <v>45088.840057870373</v>
      </c>
      <c r="AQ193" s="15" t="s">
        <v>660</v>
      </c>
      <c r="AR193" s="5" t="s">
        <v>642</v>
      </c>
      <c r="AS193" s="5" t="s">
        <v>2564</v>
      </c>
      <c r="AT193" s="5" t="s">
        <v>2565</v>
      </c>
    </row>
    <row r="194" spans="2:46" ht="15" customHeight="1">
      <c r="B194" s="5" t="str">
        <f>IF(AND(VLOOKUP(E194,リスト!$A$1:$F$12,5,FALSE)&lt;=K194,VLOOKUP(E194,リスト!$A$1:$F$12,6,FALSE)&gt;=K194),"〇","×")</f>
        <v>〇</v>
      </c>
      <c r="C194" s="6">
        <f>VLOOKUP(D194,[2]課題曲一覧!$B$2:$I$206,8,FALSE)</f>
        <v>1.1226851851851851E-3</v>
      </c>
      <c r="D194" s="7">
        <f t="shared" si="9"/>
        <v>94</v>
      </c>
      <c r="E194" s="8" t="str">
        <f t="shared" si="10"/>
        <v>中学1年の部</v>
      </c>
      <c r="F194" s="8" t="str">
        <f t="shared" si="11"/>
        <v>NHnUwGJkh5ehaCN</v>
      </c>
      <c r="G194" s="6" t="s">
        <v>635</v>
      </c>
      <c r="H194" s="78" t="s">
        <v>2566</v>
      </c>
      <c r="I194" s="9" t="s">
        <v>2567</v>
      </c>
      <c r="J194" s="10" t="s">
        <v>665</v>
      </c>
      <c r="K194" s="11">
        <v>40506</v>
      </c>
      <c r="L194" s="5" t="s">
        <v>639</v>
      </c>
      <c r="M194" s="12" t="s">
        <v>895</v>
      </c>
      <c r="N194" s="12" t="s">
        <v>1324</v>
      </c>
      <c r="O194" s="9" t="s">
        <v>642</v>
      </c>
      <c r="P194" s="5" t="s">
        <v>682</v>
      </c>
      <c r="Q194" s="5" t="s">
        <v>643</v>
      </c>
      <c r="R194" s="5" t="s">
        <v>2378</v>
      </c>
      <c r="S194" s="5" t="s">
        <v>2379</v>
      </c>
      <c r="T194" s="5" t="s">
        <v>2380</v>
      </c>
      <c r="U194" s="5" t="s">
        <v>2381</v>
      </c>
      <c r="V194" s="5" t="s">
        <v>2382</v>
      </c>
      <c r="W194" s="5" t="s">
        <v>2558</v>
      </c>
      <c r="X194" s="16" t="s">
        <v>2559</v>
      </c>
      <c r="Y194" s="5" t="s">
        <v>2383</v>
      </c>
      <c r="Z194" s="5" t="s">
        <v>2384</v>
      </c>
      <c r="AA194" s="5" t="s">
        <v>2568</v>
      </c>
      <c r="AB194" s="5" t="s">
        <v>2569</v>
      </c>
      <c r="AC194" s="5" t="s">
        <v>691</v>
      </c>
      <c r="AD194" s="13">
        <v>23000</v>
      </c>
      <c r="AE194" s="11" t="s">
        <v>2570</v>
      </c>
      <c r="AF194" s="9" t="s">
        <v>657</v>
      </c>
      <c r="AG194" s="5" t="s">
        <v>642</v>
      </c>
      <c r="AI194" s="5" t="s">
        <v>642</v>
      </c>
      <c r="AJ194" s="14">
        <v>6470</v>
      </c>
      <c r="AK194" s="15">
        <v>45088.900011574071</v>
      </c>
      <c r="AL194" s="15">
        <v>45088.525011574071</v>
      </c>
      <c r="AM194" s="5" t="s">
        <v>658</v>
      </c>
      <c r="AN194" s="5" t="s">
        <v>2571</v>
      </c>
      <c r="AO194" s="5">
        <v>23000</v>
      </c>
      <c r="AP194" s="15">
        <v>45088.900034722225</v>
      </c>
      <c r="AQ194" s="15" t="s">
        <v>660</v>
      </c>
      <c r="AR194" s="5" t="s">
        <v>642</v>
      </c>
      <c r="AS194" s="5" t="s">
        <v>1184</v>
      </c>
      <c r="AT194" s="5" t="s">
        <v>2572</v>
      </c>
    </row>
    <row r="195" spans="2:46" ht="15" customHeight="1">
      <c r="B195" s="5" t="str">
        <f>IF(AND(VLOOKUP(E195,リスト!$A$1:$F$12,5,FALSE)&lt;=K195,VLOOKUP(E195,リスト!$A$1:$F$12,6,FALSE)&gt;=K195),"〇","×")</f>
        <v>〇</v>
      </c>
      <c r="C195" s="6">
        <f>VLOOKUP(D195,[2]課題曲一覧!$B$2:$I$206,8,FALSE)</f>
        <v>1.736111111111111E-3</v>
      </c>
      <c r="D195" s="7">
        <f t="shared" si="9"/>
        <v>0</v>
      </c>
      <c r="E195" s="8" t="str">
        <f t="shared" si="10"/>
        <v>コンテンポラリー</v>
      </c>
      <c r="F195" s="8" t="str">
        <f t="shared" si="11"/>
        <v/>
      </c>
      <c r="G195" s="6" t="s">
        <v>635</v>
      </c>
      <c r="H195" s="79" t="s">
        <v>2573</v>
      </c>
      <c r="I195" s="9" t="s">
        <v>2574</v>
      </c>
      <c r="J195" s="10" t="s">
        <v>2575</v>
      </c>
      <c r="K195" s="11">
        <v>38143</v>
      </c>
      <c r="L195" s="5" t="s">
        <v>639</v>
      </c>
      <c r="M195" s="12" t="s">
        <v>2550</v>
      </c>
      <c r="N195" s="12" t="s">
        <v>2551</v>
      </c>
      <c r="O195" s="9" t="s">
        <v>2576</v>
      </c>
      <c r="P195" s="5" t="s">
        <v>46</v>
      </c>
      <c r="Q195" s="5" t="s">
        <v>669</v>
      </c>
      <c r="R195" s="5" t="s">
        <v>2577</v>
      </c>
      <c r="S195" s="5" t="s">
        <v>2578</v>
      </c>
      <c r="T195" s="5" t="s">
        <v>2579</v>
      </c>
      <c r="U195" s="5" t="s">
        <v>2580</v>
      </c>
      <c r="V195" s="5" t="s">
        <v>739</v>
      </c>
      <c r="W195" s="5" t="s">
        <v>2581</v>
      </c>
      <c r="X195" s="16" t="s">
        <v>2582</v>
      </c>
      <c r="Y195" s="5" t="s">
        <v>2583</v>
      </c>
      <c r="Z195" s="5" t="s">
        <v>642</v>
      </c>
      <c r="AA195" s="5" t="s">
        <v>2584</v>
      </c>
      <c r="AB195" s="5" t="s">
        <v>2585</v>
      </c>
      <c r="AC195" s="5" t="s">
        <v>691</v>
      </c>
      <c r="AD195" s="13">
        <v>28000</v>
      </c>
      <c r="AE195" s="11">
        <v>45088</v>
      </c>
      <c r="AF195" s="9" t="s">
        <v>2573</v>
      </c>
      <c r="AG195" s="5" t="s">
        <v>2586</v>
      </c>
      <c r="AH195" s="13" t="s">
        <v>2587</v>
      </c>
      <c r="AI195" s="5" t="s">
        <v>642</v>
      </c>
      <c r="AJ195" s="14">
        <v>6481</v>
      </c>
      <c r="AK195" s="15">
        <v>45089.704756944448</v>
      </c>
      <c r="AL195" s="15">
        <v>45089.329756944448</v>
      </c>
      <c r="AM195" s="5" t="s">
        <v>873</v>
      </c>
      <c r="AN195" s="5" t="s">
        <v>642</v>
      </c>
      <c r="AO195" s="5" t="s">
        <v>642</v>
      </c>
      <c r="AP195" s="15" t="s">
        <v>642</v>
      </c>
      <c r="AQ195" s="15" t="s">
        <v>642</v>
      </c>
      <c r="AR195" s="5" t="s">
        <v>642</v>
      </c>
      <c r="AS195" s="5" t="s">
        <v>1184</v>
      </c>
      <c r="AT195" s="5" t="s">
        <v>2588</v>
      </c>
    </row>
    <row r="196" spans="2:46" ht="15" customHeight="1">
      <c r="B196" s="5" t="str">
        <f>IF(AND(VLOOKUP(E196,リスト!$A$1:$F$12,5,FALSE)&lt;=K196,VLOOKUP(E196,リスト!$A$1:$F$12,6,FALSE)&gt;=K196),"〇","×")</f>
        <v>〇</v>
      </c>
      <c r="C196" s="6">
        <f>VLOOKUP(D196,[2]課題曲一覧!$B$2:$I$206,8,FALSE)</f>
        <v>7.8703703703703705E-4</v>
      </c>
      <c r="D196" s="7">
        <f t="shared" si="9"/>
        <v>12</v>
      </c>
      <c r="E196" s="8" t="str">
        <f t="shared" si="10"/>
        <v>シニアの部</v>
      </c>
      <c r="F196" s="8" t="str">
        <f t="shared" si="11"/>
        <v/>
      </c>
      <c r="G196" s="6" t="s">
        <v>635</v>
      </c>
      <c r="H196" s="79" t="s">
        <v>2589</v>
      </c>
      <c r="I196" s="9" t="s">
        <v>2590</v>
      </c>
      <c r="J196" s="10" t="s">
        <v>2591</v>
      </c>
      <c r="K196" s="11">
        <v>38395</v>
      </c>
      <c r="L196" s="5" t="s">
        <v>639</v>
      </c>
      <c r="M196" s="12" t="s">
        <v>1178</v>
      </c>
      <c r="N196" s="12" t="s">
        <v>752</v>
      </c>
      <c r="O196" s="9" t="s">
        <v>642</v>
      </c>
      <c r="P196" s="5" t="s">
        <v>668</v>
      </c>
      <c r="Q196" s="5" t="s">
        <v>669</v>
      </c>
      <c r="R196" s="5" t="s">
        <v>2121</v>
      </c>
      <c r="S196" s="5" t="s">
        <v>2122</v>
      </c>
      <c r="T196" s="5" t="s">
        <v>2123</v>
      </c>
      <c r="U196" s="5" t="s">
        <v>1577</v>
      </c>
      <c r="V196" s="5" t="s">
        <v>648</v>
      </c>
      <c r="W196" s="5" t="s">
        <v>1578</v>
      </c>
      <c r="X196" s="16" t="s">
        <v>2592</v>
      </c>
      <c r="Y196" s="5" t="s">
        <v>2124</v>
      </c>
      <c r="Z196" s="5" t="s">
        <v>642</v>
      </c>
      <c r="AA196" s="5" t="s">
        <v>2593</v>
      </c>
      <c r="AB196" s="5" t="s">
        <v>2594</v>
      </c>
      <c r="AC196" s="5" t="s">
        <v>691</v>
      </c>
      <c r="AD196" s="13">
        <v>23000</v>
      </c>
      <c r="AE196" s="11">
        <v>45088</v>
      </c>
      <c r="AF196" s="9" t="s">
        <v>2595</v>
      </c>
      <c r="AG196" s="5" t="s">
        <v>2596</v>
      </c>
      <c r="AH196" s="13" t="s">
        <v>642</v>
      </c>
      <c r="AI196" s="5" t="s">
        <v>642</v>
      </c>
      <c r="AJ196" s="14">
        <v>6495</v>
      </c>
      <c r="AK196" s="15">
        <v>45089.976064814815</v>
      </c>
      <c r="AL196" s="15">
        <v>45089.601064814815</v>
      </c>
      <c r="AM196" s="5" t="s">
        <v>873</v>
      </c>
      <c r="AN196" s="5" t="s">
        <v>642</v>
      </c>
      <c r="AO196" s="5" t="s">
        <v>642</v>
      </c>
      <c r="AP196" s="15" t="s">
        <v>642</v>
      </c>
      <c r="AQ196" s="15" t="s">
        <v>642</v>
      </c>
      <c r="AR196" s="5" t="s">
        <v>642</v>
      </c>
      <c r="AS196" s="5" t="s">
        <v>2369</v>
      </c>
      <c r="AT196" s="5" t="s">
        <v>2597</v>
      </c>
    </row>
    <row r="197" spans="2:46" ht="15" customHeight="1">
      <c r="B197" s="5" t="str">
        <f>IF(AND(VLOOKUP(E197,リスト!$A$1:$F$12,5,FALSE)&lt;=K197,VLOOKUP(E197,リスト!$A$1:$F$12,6,FALSE)&gt;=K197),"〇","×")</f>
        <v>〇</v>
      </c>
      <c r="C197" s="6">
        <f>VLOOKUP(D197,[2]課題曲一覧!$B$2:$I$206,8,FALSE)</f>
        <v>1.3425925925925925E-3</v>
      </c>
      <c r="D197" s="7">
        <f t="shared" si="9"/>
        <v>170</v>
      </c>
      <c r="E197" s="8" t="str">
        <f t="shared" si="10"/>
        <v>プレコンクール部門</v>
      </c>
      <c r="F197" s="8" t="s">
        <v>1850</v>
      </c>
      <c r="G197" s="6" t="s">
        <v>635</v>
      </c>
      <c r="H197" s="79" t="s">
        <v>2598</v>
      </c>
      <c r="I197" s="9" t="s">
        <v>2599</v>
      </c>
      <c r="J197" s="10" t="s">
        <v>665</v>
      </c>
      <c r="K197" s="11">
        <v>40636</v>
      </c>
      <c r="L197" s="5" t="s">
        <v>639</v>
      </c>
      <c r="M197" s="12" t="s">
        <v>680</v>
      </c>
      <c r="N197" s="12" t="s">
        <v>844</v>
      </c>
      <c r="O197" s="9" t="s">
        <v>642</v>
      </c>
      <c r="P197" s="5" t="s">
        <v>668</v>
      </c>
      <c r="Q197" s="5" t="s">
        <v>643</v>
      </c>
      <c r="R197" s="5" t="s">
        <v>2600</v>
      </c>
      <c r="S197" s="5" t="s">
        <v>2601</v>
      </c>
      <c r="T197" s="5" t="s">
        <v>2602</v>
      </c>
      <c r="U197" s="5" t="s">
        <v>3028</v>
      </c>
      <c r="V197" s="5" t="s">
        <v>648</v>
      </c>
      <c r="W197" s="5" t="s">
        <v>2603</v>
      </c>
      <c r="X197" s="16" t="s">
        <v>2604</v>
      </c>
      <c r="Y197" s="5" t="s">
        <v>2605</v>
      </c>
      <c r="Z197" s="5" t="s">
        <v>642</v>
      </c>
      <c r="AA197" s="5" t="s">
        <v>2605</v>
      </c>
      <c r="AB197" s="5" t="s">
        <v>2602</v>
      </c>
      <c r="AC197" s="5" t="s">
        <v>655</v>
      </c>
      <c r="AD197" s="13">
        <v>23000</v>
      </c>
      <c r="AE197" s="84">
        <v>45090</v>
      </c>
      <c r="AF197" s="85" t="s">
        <v>2606</v>
      </c>
      <c r="AG197" s="5" t="s">
        <v>642</v>
      </c>
      <c r="AH197" s="13" t="s">
        <v>2607</v>
      </c>
      <c r="AI197" s="5" t="s">
        <v>642</v>
      </c>
      <c r="AJ197" s="14">
        <v>6515</v>
      </c>
      <c r="AK197" s="15">
        <v>45091.110810185186</v>
      </c>
      <c r="AL197" s="15">
        <v>45090.735810185186</v>
      </c>
      <c r="AM197" s="5" t="s">
        <v>873</v>
      </c>
      <c r="AN197" s="5" t="s">
        <v>642</v>
      </c>
      <c r="AO197" s="5" t="s">
        <v>642</v>
      </c>
      <c r="AP197" s="15" t="s">
        <v>642</v>
      </c>
      <c r="AQ197" s="15" t="s">
        <v>642</v>
      </c>
      <c r="AR197" s="5" t="s">
        <v>642</v>
      </c>
      <c r="AS197" s="5" t="s">
        <v>2608</v>
      </c>
      <c r="AT197" s="5" t="s">
        <v>2609</v>
      </c>
    </row>
    <row r="198" spans="2:46" ht="15" customHeight="1">
      <c r="B198" s="5" t="str">
        <f>IF(AND(VLOOKUP(E198,リスト!$A$1:$F$12,5,FALSE)&lt;=K198,VLOOKUP(E198,リスト!$A$1:$F$12,6,FALSE)&gt;=K198),"〇","×")</f>
        <v>〇</v>
      </c>
      <c r="C198" s="6">
        <f>VLOOKUP(D198,[2]課題曲一覧!$B$2:$I$206,8,FALSE)</f>
        <v>7.8703703703703705E-4</v>
      </c>
      <c r="D198" s="7">
        <f t="shared" si="9"/>
        <v>186</v>
      </c>
      <c r="E198" s="8" t="str">
        <f t="shared" si="10"/>
        <v>プレコンクール部門</v>
      </c>
      <c r="F198" s="8" t="s">
        <v>1850</v>
      </c>
      <c r="G198" s="6" t="s">
        <v>635</v>
      </c>
      <c r="H198" s="79" t="s">
        <v>2610</v>
      </c>
      <c r="I198" s="9" t="s">
        <v>2611</v>
      </c>
      <c r="J198" s="10" t="s">
        <v>665</v>
      </c>
      <c r="K198" s="11">
        <v>40676</v>
      </c>
      <c r="L198" s="5" t="s">
        <v>639</v>
      </c>
      <c r="M198" s="12" t="s">
        <v>680</v>
      </c>
      <c r="N198" s="12" t="s">
        <v>1041</v>
      </c>
      <c r="O198" s="9" t="s">
        <v>642</v>
      </c>
      <c r="P198" s="5" t="s">
        <v>682</v>
      </c>
      <c r="Q198" s="5" t="s">
        <v>669</v>
      </c>
      <c r="R198" s="5" t="s">
        <v>2600</v>
      </c>
      <c r="S198" s="5" t="s">
        <v>2601</v>
      </c>
      <c r="T198" s="5" t="s">
        <v>2602</v>
      </c>
      <c r="U198" s="5" t="s">
        <v>3028</v>
      </c>
      <c r="V198" s="5" t="s">
        <v>648</v>
      </c>
      <c r="W198" s="5" t="s">
        <v>2603</v>
      </c>
      <c r="X198" s="16" t="s">
        <v>2604</v>
      </c>
      <c r="Y198" s="5" t="s">
        <v>2605</v>
      </c>
      <c r="Z198" s="5" t="s">
        <v>642</v>
      </c>
      <c r="AA198" s="5" t="s">
        <v>2605</v>
      </c>
      <c r="AB198" s="5" t="s">
        <v>2602</v>
      </c>
      <c r="AC198" s="5" t="s">
        <v>655</v>
      </c>
      <c r="AD198" s="13">
        <v>23000</v>
      </c>
      <c r="AE198" s="84">
        <v>45090</v>
      </c>
      <c r="AF198" s="85" t="s">
        <v>2611</v>
      </c>
      <c r="AG198" s="5" t="s">
        <v>642</v>
      </c>
      <c r="AH198" s="13" t="s">
        <v>642</v>
      </c>
      <c r="AI198" s="5" t="s">
        <v>642</v>
      </c>
      <c r="AJ198" s="14">
        <v>6516</v>
      </c>
      <c r="AK198" s="15">
        <v>45091.114282407405</v>
      </c>
      <c r="AL198" s="15">
        <v>45090.739282407405</v>
      </c>
      <c r="AM198" s="5" t="s">
        <v>873</v>
      </c>
      <c r="AN198" s="5" t="s">
        <v>642</v>
      </c>
      <c r="AO198" s="5" t="s">
        <v>642</v>
      </c>
      <c r="AP198" s="15" t="s">
        <v>642</v>
      </c>
      <c r="AQ198" s="15" t="s">
        <v>642</v>
      </c>
      <c r="AR198" s="5" t="s">
        <v>642</v>
      </c>
      <c r="AS198" s="5" t="s">
        <v>2608</v>
      </c>
      <c r="AT198" s="5" t="s">
        <v>2609</v>
      </c>
    </row>
    <row r="199" spans="2:46" ht="15" customHeight="1">
      <c r="B199" s="5" t="str">
        <f>IF(AND(VLOOKUP(E199,リスト!$A$1:$F$12,5,FALSE)&lt;=K199,VLOOKUP(E199,リスト!$A$1:$F$12,6,FALSE)&gt;=K199),"〇","×")</f>
        <v>〇</v>
      </c>
      <c r="C199" s="6">
        <f>VLOOKUP(D199,[2]課題曲一覧!$B$2:$I$206,8,FALSE)</f>
        <v>1.0185185185185186E-3</v>
      </c>
      <c r="D199" s="7">
        <f t="shared" si="9"/>
        <v>16</v>
      </c>
      <c r="E199" s="8" t="str">
        <f t="shared" si="10"/>
        <v>プレコンクール部門</v>
      </c>
      <c r="F199" s="8" t="s">
        <v>1850</v>
      </c>
      <c r="G199" s="6" t="s">
        <v>635</v>
      </c>
      <c r="H199" s="79" t="s">
        <v>2612</v>
      </c>
      <c r="I199" s="9" t="s">
        <v>2613</v>
      </c>
      <c r="J199" s="10" t="s">
        <v>713</v>
      </c>
      <c r="K199" s="11">
        <v>41205</v>
      </c>
      <c r="L199" s="5" t="s">
        <v>639</v>
      </c>
      <c r="M199" s="12" t="s">
        <v>680</v>
      </c>
      <c r="N199" s="12" t="s">
        <v>890</v>
      </c>
      <c r="O199" s="9" t="s">
        <v>642</v>
      </c>
      <c r="P199" s="5" t="s">
        <v>668</v>
      </c>
      <c r="Q199" s="5" t="s">
        <v>669</v>
      </c>
      <c r="R199" s="5" t="s">
        <v>2600</v>
      </c>
      <c r="S199" s="5" t="s">
        <v>2601</v>
      </c>
      <c r="T199" s="5" t="s">
        <v>2602</v>
      </c>
      <c r="U199" s="5" t="s">
        <v>3028</v>
      </c>
      <c r="V199" s="5" t="s">
        <v>648</v>
      </c>
      <c r="W199" s="5" t="s">
        <v>2603</v>
      </c>
      <c r="X199" s="16" t="s">
        <v>2604</v>
      </c>
      <c r="Y199" s="5" t="s">
        <v>2605</v>
      </c>
      <c r="Z199" s="5" t="s">
        <v>642</v>
      </c>
      <c r="AA199" s="5" t="s">
        <v>2605</v>
      </c>
      <c r="AB199" s="5" t="s">
        <v>2602</v>
      </c>
      <c r="AC199" s="5" t="s">
        <v>655</v>
      </c>
      <c r="AD199" s="13">
        <v>23000</v>
      </c>
      <c r="AE199" s="84">
        <v>45090</v>
      </c>
      <c r="AF199" s="85" t="s">
        <v>2613</v>
      </c>
      <c r="AG199" s="5" t="s">
        <v>642</v>
      </c>
      <c r="AH199" s="13" t="s">
        <v>642</v>
      </c>
      <c r="AI199" s="5" t="s">
        <v>642</v>
      </c>
      <c r="AJ199" s="14">
        <v>6517</v>
      </c>
      <c r="AK199" s="15">
        <v>45091.117442129631</v>
      </c>
      <c r="AL199" s="15">
        <v>45090.742442129631</v>
      </c>
      <c r="AM199" s="5" t="s">
        <v>873</v>
      </c>
      <c r="AN199" s="5" t="s">
        <v>642</v>
      </c>
      <c r="AO199" s="5" t="s">
        <v>642</v>
      </c>
      <c r="AP199" s="15" t="s">
        <v>642</v>
      </c>
      <c r="AQ199" s="15" t="s">
        <v>642</v>
      </c>
      <c r="AR199" s="5" t="s">
        <v>642</v>
      </c>
      <c r="AS199" s="5" t="s">
        <v>2608</v>
      </c>
      <c r="AT199" s="5" t="s">
        <v>2609</v>
      </c>
    </row>
    <row r="200" spans="2:46" ht="15" customHeight="1">
      <c r="B200" s="5" t="str">
        <f>IF(AND(VLOOKUP(E200,リスト!$A$1:$F$12,5,FALSE)&lt;=K200,VLOOKUP(E200,リスト!$A$1:$F$12,6,FALSE)&gt;=K200),"〇","×")</f>
        <v>〇</v>
      </c>
      <c r="C200" s="6">
        <f>VLOOKUP(D200,[2]課題曲一覧!$B$2:$I$206,8,FALSE)</f>
        <v>7.175925925925927E-4</v>
      </c>
      <c r="D200" s="7">
        <f t="shared" si="9"/>
        <v>67</v>
      </c>
      <c r="E200" s="8" t="str">
        <f t="shared" si="10"/>
        <v>中学2年の部</v>
      </c>
      <c r="F200" s="8" t="str">
        <f t="shared" si="11"/>
        <v>NHyvyGJkh5ehaCN</v>
      </c>
      <c r="G200" s="6" t="s">
        <v>635</v>
      </c>
      <c r="H200" s="78" t="s">
        <v>2614</v>
      </c>
      <c r="I200" s="9" t="s">
        <v>2615</v>
      </c>
      <c r="J200" s="10" t="s">
        <v>990</v>
      </c>
      <c r="K200" s="11">
        <v>40185</v>
      </c>
      <c r="L200" s="5" t="s">
        <v>714</v>
      </c>
      <c r="M200" s="12" t="s">
        <v>1129</v>
      </c>
      <c r="N200" s="12" t="s">
        <v>2616</v>
      </c>
      <c r="O200" s="9" t="s">
        <v>642</v>
      </c>
      <c r="P200" s="5" t="s">
        <v>46</v>
      </c>
      <c r="Q200" s="5" t="s">
        <v>643</v>
      </c>
      <c r="R200" s="5" t="s">
        <v>2222</v>
      </c>
      <c r="S200" s="5" t="s">
        <v>2223</v>
      </c>
      <c r="T200" s="5" t="s">
        <v>2224</v>
      </c>
      <c r="U200" s="5" t="s">
        <v>2617</v>
      </c>
      <c r="V200" s="5" t="s">
        <v>648</v>
      </c>
      <c r="W200" s="5" t="s">
        <v>2225</v>
      </c>
      <c r="X200" s="16" t="s">
        <v>2618</v>
      </c>
      <c r="Y200" s="5" t="s">
        <v>2226</v>
      </c>
      <c r="Z200" s="5" t="s">
        <v>642</v>
      </c>
      <c r="AA200" s="5" t="s">
        <v>2619</v>
      </c>
      <c r="AB200" s="5" t="s">
        <v>2620</v>
      </c>
      <c r="AC200" s="5" t="s">
        <v>691</v>
      </c>
      <c r="AD200" s="13">
        <v>23000</v>
      </c>
      <c r="AE200" s="11" t="s">
        <v>2621</v>
      </c>
      <c r="AF200" s="9" t="s">
        <v>673</v>
      </c>
      <c r="AG200" s="5" t="s">
        <v>642</v>
      </c>
      <c r="AI200" s="5" t="s">
        <v>642</v>
      </c>
      <c r="AJ200" s="14">
        <v>6475</v>
      </c>
      <c r="AK200" s="15">
        <v>45089.408807870372</v>
      </c>
      <c r="AL200" s="15">
        <v>45089.033807870372</v>
      </c>
      <c r="AM200" s="5" t="s">
        <v>658</v>
      </c>
      <c r="AN200" s="5" t="s">
        <v>2622</v>
      </c>
      <c r="AO200" s="5">
        <v>23000</v>
      </c>
      <c r="AP200" s="15">
        <v>45089.408819444441</v>
      </c>
      <c r="AQ200" s="15" t="s">
        <v>660</v>
      </c>
      <c r="AR200" s="5" t="s">
        <v>642</v>
      </c>
      <c r="AS200" s="5" t="s">
        <v>2623</v>
      </c>
      <c r="AT200" s="5" t="s">
        <v>2624</v>
      </c>
    </row>
    <row r="201" spans="2:46" ht="15" customHeight="1">
      <c r="B201" s="5" t="str">
        <f>IF(AND(VLOOKUP(E201,リスト!$A$1:$F$12,5,FALSE)&lt;=K201,VLOOKUP(E201,リスト!$A$1:$F$12,6,FALSE)&gt;=K201),"〇","×")</f>
        <v>〇</v>
      </c>
      <c r="C201" s="6">
        <f>VLOOKUP(D201,[2]課題曲一覧!$B$2:$I$206,8,FALSE)</f>
        <v>1.5509259259259261E-3</v>
      </c>
      <c r="D201" s="7">
        <f t="shared" si="9"/>
        <v>26</v>
      </c>
      <c r="E201" s="8" t="str">
        <f t="shared" si="10"/>
        <v>中学2年の部</v>
      </c>
      <c r="F201" s="8" t="str">
        <f t="shared" si="11"/>
        <v>NI0vFGJkh5ehaCN</v>
      </c>
      <c r="G201" s="6" t="s">
        <v>635</v>
      </c>
      <c r="H201" s="78" t="s">
        <v>2625</v>
      </c>
      <c r="I201" s="9" t="s">
        <v>2626</v>
      </c>
      <c r="J201" s="10" t="s">
        <v>922</v>
      </c>
      <c r="K201" s="11">
        <v>39972</v>
      </c>
      <c r="L201" s="5" t="s">
        <v>639</v>
      </c>
      <c r="M201" s="12" t="s">
        <v>1129</v>
      </c>
      <c r="N201" s="12" t="s">
        <v>2627</v>
      </c>
      <c r="O201" s="9" t="s">
        <v>642</v>
      </c>
      <c r="P201" s="5" t="s">
        <v>682</v>
      </c>
      <c r="Q201" s="5" t="s">
        <v>643</v>
      </c>
      <c r="R201" s="5" t="s">
        <v>1486</v>
      </c>
      <c r="S201" s="5" t="s">
        <v>2628</v>
      </c>
      <c r="T201" s="5" t="s">
        <v>2629</v>
      </c>
      <c r="U201" s="5" t="s">
        <v>1489</v>
      </c>
      <c r="V201" s="5" t="s">
        <v>739</v>
      </c>
      <c r="W201" s="5" t="s">
        <v>2358</v>
      </c>
      <c r="X201" s="16" t="s">
        <v>2359</v>
      </c>
      <c r="Y201" s="5" t="s">
        <v>1491</v>
      </c>
      <c r="Z201" s="5" t="s">
        <v>1490</v>
      </c>
      <c r="AA201" s="5" t="s">
        <v>2630</v>
      </c>
      <c r="AB201" s="5" t="s">
        <v>2631</v>
      </c>
      <c r="AC201" s="5" t="s">
        <v>655</v>
      </c>
      <c r="AD201" s="13">
        <v>23000</v>
      </c>
      <c r="AE201" s="11" t="s">
        <v>2632</v>
      </c>
      <c r="AF201" s="9" t="s">
        <v>727</v>
      </c>
      <c r="AG201" s="5" t="s">
        <v>642</v>
      </c>
      <c r="AI201" s="5" t="s">
        <v>642</v>
      </c>
      <c r="AJ201" s="14">
        <v>6477</v>
      </c>
      <c r="AK201" s="15">
        <v>45089.497256944444</v>
      </c>
      <c r="AL201" s="15">
        <v>45089.122256944444</v>
      </c>
      <c r="AM201" s="5" t="s">
        <v>658</v>
      </c>
      <c r="AN201" s="5" t="s">
        <v>2633</v>
      </c>
      <c r="AO201" s="5">
        <v>23000</v>
      </c>
      <c r="AP201" s="15">
        <v>45089.49728009259</v>
      </c>
      <c r="AQ201" s="15" t="s">
        <v>660</v>
      </c>
      <c r="AR201" s="5" t="s">
        <v>642</v>
      </c>
      <c r="AS201" s="5" t="s">
        <v>2634</v>
      </c>
      <c r="AT201" s="5" t="s">
        <v>2635</v>
      </c>
    </row>
    <row r="202" spans="2:46" ht="15" customHeight="1">
      <c r="B202" s="5" t="str">
        <f>IF(AND(VLOOKUP(E202,リスト!$A$1:$F$12,5,FALSE)&lt;=K202,VLOOKUP(E202,リスト!$A$1:$F$12,6,FALSE)&gt;=K202),"〇","×")</f>
        <v>〇</v>
      </c>
      <c r="C202" s="6">
        <f>VLOOKUP(D202,[2]課題曲一覧!$B$2:$I$206,8,FALSE)</f>
        <v>1.0416666666666667E-3</v>
      </c>
      <c r="D202" s="7">
        <f t="shared" si="9"/>
        <v>206</v>
      </c>
      <c r="E202" s="8" t="str">
        <f t="shared" si="10"/>
        <v>中学1年の部</v>
      </c>
      <c r="F202" s="8" t="str">
        <f t="shared" si="11"/>
        <v>NI5goGJkh5ehaCN</v>
      </c>
      <c r="G202" s="6" t="s">
        <v>635</v>
      </c>
      <c r="H202" s="78" t="s">
        <v>2636</v>
      </c>
      <c r="I202" s="9" t="s">
        <v>2637</v>
      </c>
      <c r="J202" s="10" t="s">
        <v>665</v>
      </c>
      <c r="K202" s="11">
        <v>40532</v>
      </c>
      <c r="L202" s="5" t="s">
        <v>639</v>
      </c>
      <c r="M202" s="12" t="s">
        <v>895</v>
      </c>
      <c r="N202" s="12" t="s">
        <v>2038</v>
      </c>
      <c r="O202" s="9" t="s">
        <v>642</v>
      </c>
      <c r="P202" s="5" t="s">
        <v>668</v>
      </c>
      <c r="Q202" s="5" t="s">
        <v>669</v>
      </c>
      <c r="R202" s="5" t="s">
        <v>2378</v>
      </c>
      <c r="S202" s="5" t="s">
        <v>2379</v>
      </c>
      <c r="T202" s="5" t="s">
        <v>2380</v>
      </c>
      <c r="U202" s="5" t="s">
        <v>2381</v>
      </c>
      <c r="V202" s="5" t="s">
        <v>2382</v>
      </c>
      <c r="W202" s="5" t="s">
        <v>2558</v>
      </c>
      <c r="X202" s="16" t="s">
        <v>2559</v>
      </c>
      <c r="Y202" s="5" t="s">
        <v>2638</v>
      </c>
      <c r="Z202" s="5" t="s">
        <v>2639</v>
      </c>
      <c r="AA202" s="5" t="s">
        <v>2640</v>
      </c>
      <c r="AB202" s="5" t="s">
        <v>2641</v>
      </c>
      <c r="AC202" s="5" t="s">
        <v>691</v>
      </c>
      <c r="AD202" s="13">
        <v>23000</v>
      </c>
      <c r="AE202" s="11" t="s">
        <v>2642</v>
      </c>
      <c r="AF202" s="9" t="s">
        <v>657</v>
      </c>
      <c r="AG202" s="5" t="s">
        <v>642</v>
      </c>
      <c r="AI202" s="5" t="s">
        <v>642</v>
      </c>
      <c r="AJ202" s="14">
        <v>6482</v>
      </c>
      <c r="AK202" s="15">
        <v>45089.709363425929</v>
      </c>
      <c r="AL202" s="15">
        <v>45089.334363425929</v>
      </c>
      <c r="AM202" s="5" t="s">
        <v>658</v>
      </c>
      <c r="AN202" s="5" t="s">
        <v>2643</v>
      </c>
      <c r="AO202" s="5">
        <v>23000</v>
      </c>
      <c r="AP202" s="15">
        <v>45089.709386574075</v>
      </c>
      <c r="AQ202" s="15" t="s">
        <v>660</v>
      </c>
      <c r="AR202" s="5" t="s">
        <v>642</v>
      </c>
      <c r="AS202" s="5" t="s">
        <v>2644</v>
      </c>
      <c r="AT202" s="5" t="s">
        <v>2645</v>
      </c>
    </row>
    <row r="203" spans="2:46" ht="15" customHeight="1">
      <c r="B203" s="5" t="str">
        <f>IF(AND(VLOOKUP(E203,リスト!$A$1:$F$12,5,FALSE)&lt;=K203,VLOOKUP(E203,リスト!$A$1:$F$12,6,FALSE)&gt;=K203),"〇","×")</f>
        <v>〇</v>
      </c>
      <c r="C203" s="6">
        <f>VLOOKUP(D203,[2]課題曲一覧!$B$2:$I$206,8,FALSE)</f>
        <v>1.736111111111111E-3</v>
      </c>
      <c r="D203" s="7">
        <f t="shared" si="9"/>
        <v>0</v>
      </c>
      <c r="E203" s="8" t="str">
        <f t="shared" si="10"/>
        <v>コンテンポラリー</v>
      </c>
      <c r="F203" s="8" t="str">
        <f t="shared" si="11"/>
        <v>NI7amGJkh5ehaCN</v>
      </c>
      <c r="G203" s="6" t="s">
        <v>635</v>
      </c>
      <c r="H203" s="78" t="s">
        <v>2589</v>
      </c>
      <c r="I203" s="9" t="s">
        <v>2590</v>
      </c>
      <c r="J203" s="10" t="s">
        <v>2591</v>
      </c>
      <c r="K203" s="11">
        <v>38395</v>
      </c>
      <c r="L203" s="5" t="s">
        <v>639</v>
      </c>
      <c r="M203" s="12" t="s">
        <v>2550</v>
      </c>
      <c r="N203" s="12" t="s">
        <v>3517</v>
      </c>
      <c r="O203" s="9" t="s">
        <v>3517</v>
      </c>
      <c r="P203" s="5" t="s">
        <v>668</v>
      </c>
      <c r="Q203" s="5" t="s">
        <v>643</v>
      </c>
      <c r="R203" s="5" t="s">
        <v>2121</v>
      </c>
      <c r="S203" s="5" t="s">
        <v>3519</v>
      </c>
      <c r="T203" s="5" t="s">
        <v>2123</v>
      </c>
      <c r="U203" s="5" t="s">
        <v>1577</v>
      </c>
      <c r="V203" s="5" t="s">
        <v>648</v>
      </c>
      <c r="W203" s="5" t="s">
        <v>1578</v>
      </c>
      <c r="X203" s="16" t="s">
        <v>2592</v>
      </c>
      <c r="Y203" s="5" t="s">
        <v>2124</v>
      </c>
      <c r="Z203" s="5" t="s">
        <v>642</v>
      </c>
      <c r="AA203" s="5" t="s">
        <v>2593</v>
      </c>
      <c r="AB203" s="5" t="s">
        <v>2594</v>
      </c>
      <c r="AC203" s="5" t="s">
        <v>691</v>
      </c>
      <c r="AD203" s="13">
        <v>28000</v>
      </c>
      <c r="AE203" s="11" t="s">
        <v>2646</v>
      </c>
      <c r="AF203" s="9" t="s">
        <v>657</v>
      </c>
      <c r="AG203" s="5" t="s">
        <v>642</v>
      </c>
      <c r="AI203" s="5" t="s">
        <v>642</v>
      </c>
      <c r="AJ203" s="14">
        <v>6484</v>
      </c>
      <c r="AK203" s="15">
        <v>45089.794016203705</v>
      </c>
      <c r="AL203" s="15">
        <v>45089.419016203705</v>
      </c>
      <c r="AM203" s="5" t="s">
        <v>658</v>
      </c>
      <c r="AN203" s="5" t="s">
        <v>2647</v>
      </c>
      <c r="AO203" s="5">
        <v>28000</v>
      </c>
      <c r="AP203" s="15">
        <v>45089.794027777774</v>
      </c>
      <c r="AQ203" s="15" t="s">
        <v>660</v>
      </c>
      <c r="AR203" s="5" t="s">
        <v>642</v>
      </c>
      <c r="AS203" s="5" t="s">
        <v>2369</v>
      </c>
      <c r="AT203" s="5" t="s">
        <v>2648</v>
      </c>
    </row>
    <row r="204" spans="2:46" ht="15" customHeight="1">
      <c r="B204" s="5" t="str">
        <f>IF(AND(VLOOKUP(E204,リスト!$A$1:$F$12,5,FALSE)&lt;=K204,VLOOKUP(E204,リスト!$A$1:$F$12,6,FALSE)&gt;=K204),"〇","×")</f>
        <v>〇</v>
      </c>
      <c r="C204" s="6">
        <f>VLOOKUP(D204,[2]課題曲一覧!$B$2:$I$206,8,FALSE)</f>
        <v>8.4490740740740739E-4</v>
      </c>
      <c r="D204" s="7">
        <f t="shared" si="9"/>
        <v>8</v>
      </c>
      <c r="E204" s="8" t="str">
        <f t="shared" si="10"/>
        <v>中学2年の部</v>
      </c>
      <c r="F204" s="8" t="str">
        <f t="shared" si="11"/>
        <v>NIAIiGJkh5ehaCN</v>
      </c>
      <c r="G204" s="6" t="s">
        <v>635</v>
      </c>
      <c r="H204" s="78" t="s">
        <v>2649</v>
      </c>
      <c r="I204" s="9" t="s">
        <v>2650</v>
      </c>
      <c r="J204" s="10" t="s">
        <v>990</v>
      </c>
      <c r="K204" s="11">
        <v>40187</v>
      </c>
      <c r="L204" s="5" t="s">
        <v>639</v>
      </c>
      <c r="M204" s="12" t="s">
        <v>1129</v>
      </c>
      <c r="N204" s="12" t="s">
        <v>681</v>
      </c>
      <c r="O204" s="9" t="s">
        <v>642</v>
      </c>
      <c r="P204" s="5" t="s">
        <v>682</v>
      </c>
      <c r="Q204" s="5" t="s">
        <v>643</v>
      </c>
      <c r="R204" s="5" t="s">
        <v>2651</v>
      </c>
      <c r="S204" s="5" t="s">
        <v>2652</v>
      </c>
      <c r="T204" s="5" t="s">
        <v>2653</v>
      </c>
      <c r="U204" s="5" t="s">
        <v>3497</v>
      </c>
      <c r="V204" s="5" t="s">
        <v>648</v>
      </c>
      <c r="W204" s="5" t="s">
        <v>2654</v>
      </c>
      <c r="X204" s="16" t="s">
        <v>2655</v>
      </c>
      <c r="Y204" s="5" t="s">
        <v>2656</v>
      </c>
      <c r="Z204" s="5" t="s">
        <v>642</v>
      </c>
      <c r="AA204" s="5" t="s">
        <v>2657</v>
      </c>
      <c r="AB204" s="5" t="s">
        <v>2658</v>
      </c>
      <c r="AC204" s="5" t="s">
        <v>691</v>
      </c>
      <c r="AD204" s="13">
        <v>23000</v>
      </c>
      <c r="AE204" s="11" t="s">
        <v>2659</v>
      </c>
      <c r="AF204" s="9" t="s">
        <v>774</v>
      </c>
      <c r="AG204" s="5" t="s">
        <v>642</v>
      </c>
      <c r="AI204" s="5" t="s">
        <v>642</v>
      </c>
      <c r="AJ204" s="14">
        <v>6492</v>
      </c>
      <c r="AK204" s="15">
        <v>45089.914525462962</v>
      </c>
      <c r="AL204" s="15">
        <v>45089.539525462962</v>
      </c>
      <c r="AM204" s="5" t="s">
        <v>658</v>
      </c>
      <c r="AN204" s="5" t="s">
        <v>2660</v>
      </c>
      <c r="AO204" s="5">
        <v>23000</v>
      </c>
      <c r="AP204" s="15">
        <v>45089.914548611108</v>
      </c>
      <c r="AQ204" s="15" t="s">
        <v>660</v>
      </c>
      <c r="AR204" s="5" t="s">
        <v>642</v>
      </c>
      <c r="AS204" s="5" t="s">
        <v>764</v>
      </c>
      <c r="AT204" s="5" t="s">
        <v>2661</v>
      </c>
    </row>
    <row r="205" spans="2:46" ht="15" customHeight="1">
      <c r="B205" s="5" t="str">
        <f>IF(AND(VLOOKUP(E205,リスト!$A$1:$F$12,5,FALSE)&lt;=K205,VLOOKUP(E205,リスト!$A$1:$F$12,6,FALSE)&gt;=K205),"〇","×")</f>
        <v>〇</v>
      </c>
      <c r="C205" s="6">
        <f>VLOOKUP(D205,[2]課題曲一覧!$B$2:$I$206,8,FALSE)</f>
        <v>6.8287037037037025E-4</v>
      </c>
      <c r="D205" s="7">
        <f t="shared" si="9"/>
        <v>2</v>
      </c>
      <c r="E205" s="8" t="str">
        <f t="shared" si="10"/>
        <v>中学1年の部</v>
      </c>
      <c r="F205" s="8" t="str">
        <f t="shared" si="11"/>
        <v>NIC6LGJkh5ehaCN</v>
      </c>
      <c r="G205" s="6" t="s">
        <v>635</v>
      </c>
      <c r="H205" s="78" t="s">
        <v>2662</v>
      </c>
      <c r="I205" s="9" t="s">
        <v>2663</v>
      </c>
      <c r="J205" s="10" t="s">
        <v>990</v>
      </c>
      <c r="K205" s="11">
        <v>40396</v>
      </c>
      <c r="L205" s="5" t="s">
        <v>639</v>
      </c>
      <c r="M205" s="12" t="s">
        <v>895</v>
      </c>
      <c r="N205" s="12" t="s">
        <v>954</v>
      </c>
      <c r="O205" s="9" t="s">
        <v>642</v>
      </c>
      <c r="P205" s="5" t="s">
        <v>682</v>
      </c>
      <c r="Q205" s="5" t="s">
        <v>643</v>
      </c>
      <c r="R205" s="5" t="s">
        <v>2664</v>
      </c>
      <c r="S205" s="5" t="s">
        <v>2665</v>
      </c>
      <c r="T205" s="5" t="s">
        <v>2666</v>
      </c>
      <c r="U205" s="5" t="s">
        <v>2667</v>
      </c>
      <c r="V205" s="5" t="s">
        <v>739</v>
      </c>
      <c r="W205" s="5" t="s">
        <v>2668</v>
      </c>
      <c r="X205" s="16" t="s">
        <v>2669</v>
      </c>
      <c r="Y205" s="5" t="s">
        <v>2670</v>
      </c>
      <c r="Z205" s="5" t="s">
        <v>642</v>
      </c>
      <c r="AA205" s="5" t="s">
        <v>2671</v>
      </c>
      <c r="AB205" s="5" t="s">
        <v>2672</v>
      </c>
      <c r="AC205" s="5" t="s">
        <v>691</v>
      </c>
      <c r="AD205" s="13">
        <v>23000</v>
      </c>
      <c r="AE205" s="11" t="s">
        <v>2673</v>
      </c>
      <c r="AF205" s="9" t="s">
        <v>774</v>
      </c>
      <c r="AG205" s="5" t="s">
        <v>642</v>
      </c>
      <c r="AI205" s="5" t="s">
        <v>642</v>
      </c>
      <c r="AJ205" s="14">
        <v>6496</v>
      </c>
      <c r="AK205" s="15">
        <v>45089.994629629633</v>
      </c>
      <c r="AL205" s="15">
        <v>45089.619629629633</v>
      </c>
      <c r="AM205" s="5" t="s">
        <v>658</v>
      </c>
      <c r="AN205" s="5" t="s">
        <v>2674</v>
      </c>
      <c r="AO205" s="5">
        <v>23000</v>
      </c>
      <c r="AP205" s="15">
        <v>45089.994652777779</v>
      </c>
      <c r="AQ205" s="15" t="s">
        <v>660</v>
      </c>
      <c r="AR205" s="5" t="s">
        <v>642</v>
      </c>
      <c r="AS205" s="5" t="s">
        <v>2675</v>
      </c>
      <c r="AT205" s="5" t="s">
        <v>2676</v>
      </c>
    </row>
    <row r="206" spans="2:46" ht="15" customHeight="1">
      <c r="B206" s="5" t="str">
        <f>IF(AND(VLOOKUP(E206,リスト!$A$1:$F$12,5,FALSE)&lt;=K206,VLOOKUP(E206,リスト!$A$1:$F$12,6,FALSE)&gt;=K206),"〇","×")</f>
        <v>〇</v>
      </c>
      <c r="C206" s="6">
        <f>VLOOKUP(D206,[2]課題曲一覧!$B$2:$I$206,8,FALSE)</f>
        <v>8.4490740740740739E-4</v>
      </c>
      <c r="D206" s="7">
        <f t="shared" si="9"/>
        <v>8</v>
      </c>
      <c r="E206" s="8" t="str">
        <f t="shared" si="10"/>
        <v>プレコンクール部門</v>
      </c>
      <c r="F206" s="8" t="str">
        <f t="shared" si="11"/>
        <v>NINpKGJkh5ehaCN</v>
      </c>
      <c r="G206" s="6" t="s">
        <v>635</v>
      </c>
      <c r="H206" s="78" t="s">
        <v>2677</v>
      </c>
      <c r="I206" s="9" t="s">
        <v>2678</v>
      </c>
      <c r="J206" s="10" t="s">
        <v>713</v>
      </c>
      <c r="K206" s="11">
        <v>41460</v>
      </c>
      <c r="L206" s="5" t="s">
        <v>639</v>
      </c>
      <c r="M206" s="12" t="s">
        <v>680</v>
      </c>
      <c r="N206" s="12" t="s">
        <v>681</v>
      </c>
      <c r="O206" s="9" t="s">
        <v>642</v>
      </c>
      <c r="P206" s="5" t="s">
        <v>682</v>
      </c>
      <c r="Q206" s="5" t="s">
        <v>643</v>
      </c>
      <c r="R206" s="5" t="s">
        <v>2679</v>
      </c>
      <c r="S206" s="5" t="s">
        <v>2820</v>
      </c>
      <c r="T206" s="5" t="s">
        <v>2680</v>
      </c>
      <c r="U206" s="5" t="s">
        <v>2767</v>
      </c>
      <c r="V206" s="5" t="s">
        <v>739</v>
      </c>
      <c r="W206" s="5" t="s">
        <v>2681</v>
      </c>
      <c r="X206" s="16" t="s">
        <v>2768</v>
      </c>
      <c r="Y206" s="5" t="s">
        <v>2682</v>
      </c>
      <c r="Z206" s="5" t="s">
        <v>642</v>
      </c>
      <c r="AA206" s="5" t="s">
        <v>2683</v>
      </c>
      <c r="AB206" s="5" t="s">
        <v>2680</v>
      </c>
      <c r="AC206" s="5" t="s">
        <v>655</v>
      </c>
      <c r="AD206" s="13">
        <v>23000</v>
      </c>
      <c r="AE206" s="11" t="s">
        <v>2684</v>
      </c>
      <c r="AF206" s="9" t="s">
        <v>774</v>
      </c>
      <c r="AG206" s="5" t="s">
        <v>642</v>
      </c>
      <c r="AI206" s="5" t="s">
        <v>642</v>
      </c>
      <c r="AJ206" s="14">
        <v>6498</v>
      </c>
      <c r="AK206" s="15">
        <v>45090.51630787037</v>
      </c>
      <c r="AL206" s="15">
        <v>45090.14130787037</v>
      </c>
      <c r="AM206" s="5" t="s">
        <v>658</v>
      </c>
      <c r="AN206" s="5" t="s">
        <v>2685</v>
      </c>
      <c r="AO206" s="5">
        <v>23000</v>
      </c>
      <c r="AP206" s="15">
        <v>45090.516331018516</v>
      </c>
      <c r="AQ206" s="15" t="s">
        <v>660</v>
      </c>
      <c r="AR206" s="5" t="s">
        <v>642</v>
      </c>
      <c r="AS206" s="5" t="s">
        <v>2634</v>
      </c>
      <c r="AT206" s="5" t="s">
        <v>2686</v>
      </c>
    </row>
    <row r="207" spans="2:46" ht="15" customHeight="1">
      <c r="B207" s="5" t="str">
        <f>IF(AND(VLOOKUP(E207,リスト!$A$1:$F$12,5,FALSE)&lt;=K207,VLOOKUP(E207,リスト!$A$1:$F$12,6,FALSE)&gt;=K207),"〇","×")</f>
        <v>〇</v>
      </c>
      <c r="C207" s="6">
        <f>VLOOKUP(D207,[2]課題曲一覧!$B$2:$I$206,8,FALSE)</f>
        <v>8.4490740740740739E-4</v>
      </c>
      <c r="D207" s="7">
        <f t="shared" si="9"/>
        <v>8</v>
      </c>
      <c r="E207" s="8" t="str">
        <f t="shared" si="10"/>
        <v>バレエシューズ小学3・4年の部</v>
      </c>
      <c r="F207" s="8" t="str">
        <f t="shared" si="11"/>
        <v>NIQURGJkh5ehaCN</v>
      </c>
      <c r="G207" s="6" t="s">
        <v>635</v>
      </c>
      <c r="H207" s="78" t="s">
        <v>2677</v>
      </c>
      <c r="I207" s="9" t="s">
        <v>2678</v>
      </c>
      <c r="J207" s="10" t="s">
        <v>713</v>
      </c>
      <c r="K207" s="11">
        <v>41460</v>
      </c>
      <c r="L207" s="5" t="s">
        <v>639</v>
      </c>
      <c r="M207" s="12" t="s">
        <v>768</v>
      </c>
      <c r="N207" s="12" t="s">
        <v>681</v>
      </c>
      <c r="O207" s="9" t="s">
        <v>642</v>
      </c>
      <c r="P207" s="5" t="s">
        <v>682</v>
      </c>
      <c r="Q207" s="5" t="s">
        <v>643</v>
      </c>
      <c r="R207" s="5" t="s">
        <v>2679</v>
      </c>
      <c r="S207" s="5" t="s">
        <v>2820</v>
      </c>
      <c r="T207" s="5" t="s">
        <v>2680</v>
      </c>
      <c r="U207" s="5" t="s">
        <v>2767</v>
      </c>
      <c r="V207" s="5" t="s">
        <v>739</v>
      </c>
      <c r="W207" s="5" t="s">
        <v>2681</v>
      </c>
      <c r="X207" s="16" t="s">
        <v>2768</v>
      </c>
      <c r="Y207" s="5" t="s">
        <v>2682</v>
      </c>
      <c r="Z207" s="5" t="s">
        <v>642</v>
      </c>
      <c r="AA207" s="5" t="s">
        <v>2683</v>
      </c>
      <c r="AB207" s="5" t="s">
        <v>2680</v>
      </c>
      <c r="AC207" s="5" t="s">
        <v>691</v>
      </c>
      <c r="AD207" s="13">
        <v>23000</v>
      </c>
      <c r="AE207" s="11" t="s">
        <v>2684</v>
      </c>
      <c r="AF207" s="9" t="s">
        <v>774</v>
      </c>
      <c r="AG207" s="5" t="s">
        <v>2687</v>
      </c>
      <c r="AI207" s="5" t="s">
        <v>642</v>
      </c>
      <c r="AJ207" s="14">
        <v>6501</v>
      </c>
      <c r="AK207" s="15">
        <v>45090.634791666664</v>
      </c>
      <c r="AL207" s="15">
        <v>45090.259791666664</v>
      </c>
      <c r="AM207" s="5" t="s">
        <v>658</v>
      </c>
      <c r="AN207" s="5" t="s">
        <v>2688</v>
      </c>
      <c r="AO207" s="5">
        <v>23000</v>
      </c>
      <c r="AP207" s="15">
        <v>45090.63480324074</v>
      </c>
      <c r="AQ207" s="15" t="s">
        <v>660</v>
      </c>
      <c r="AR207" s="5" t="s">
        <v>642</v>
      </c>
      <c r="AS207" s="5" t="s">
        <v>2634</v>
      </c>
      <c r="AT207" s="5" t="s">
        <v>2686</v>
      </c>
    </row>
    <row r="208" spans="2:46" ht="15" customHeight="1">
      <c r="B208" s="5" t="str">
        <f>IF(AND(VLOOKUP(E208,リスト!$A$1:$F$12,5,FALSE)&lt;=K208,VLOOKUP(E208,リスト!$A$1:$F$12,6,FALSE)&gt;=K208),"〇","×")</f>
        <v>〇</v>
      </c>
      <c r="C208" s="6">
        <f>VLOOKUP(D208,[2]課題曲一覧!$B$2:$I$206,8,FALSE)</f>
        <v>9.2592592592592585E-4</v>
      </c>
      <c r="D208" s="7">
        <f t="shared" si="9"/>
        <v>119</v>
      </c>
      <c r="E208" s="8" t="str">
        <f t="shared" si="10"/>
        <v>中学1年の部</v>
      </c>
      <c r="F208" s="8" t="str">
        <f t="shared" si="11"/>
        <v>NITUAGJkh5ehaCN</v>
      </c>
      <c r="G208" s="6" t="s">
        <v>635</v>
      </c>
      <c r="H208" s="78" t="s">
        <v>2689</v>
      </c>
      <c r="I208" s="9" t="s">
        <v>2690</v>
      </c>
      <c r="J208" s="10" t="s">
        <v>665</v>
      </c>
      <c r="K208" s="11">
        <v>40519</v>
      </c>
      <c r="L208" s="5" t="s">
        <v>639</v>
      </c>
      <c r="M208" s="12" t="s">
        <v>895</v>
      </c>
      <c r="N208" s="12" t="s">
        <v>2691</v>
      </c>
      <c r="O208" s="9" t="s">
        <v>642</v>
      </c>
      <c r="P208" s="5" t="s">
        <v>682</v>
      </c>
      <c r="Q208" s="5" t="s">
        <v>643</v>
      </c>
      <c r="R208" s="5" t="s">
        <v>2409</v>
      </c>
      <c r="S208" s="5" t="s">
        <v>2410</v>
      </c>
      <c r="T208" s="5" t="s">
        <v>2411</v>
      </c>
      <c r="U208" s="5" t="s">
        <v>2412</v>
      </c>
      <c r="V208" s="5" t="s">
        <v>739</v>
      </c>
      <c r="W208" s="5" t="s">
        <v>2413</v>
      </c>
      <c r="X208" s="16" t="s">
        <v>2414</v>
      </c>
      <c r="Y208" s="5" t="s">
        <v>2416</v>
      </c>
      <c r="Z208" s="5" t="s">
        <v>2416</v>
      </c>
      <c r="AA208" s="5" t="s">
        <v>2692</v>
      </c>
      <c r="AB208" s="5" t="s">
        <v>2693</v>
      </c>
      <c r="AC208" s="5" t="s">
        <v>655</v>
      </c>
      <c r="AD208" s="13">
        <v>23000</v>
      </c>
      <c r="AE208" s="11" t="s">
        <v>2694</v>
      </c>
      <c r="AF208" s="9" t="s">
        <v>774</v>
      </c>
      <c r="AG208" s="5" t="s">
        <v>642</v>
      </c>
      <c r="AI208" s="5" t="s">
        <v>642</v>
      </c>
      <c r="AJ208" s="14">
        <v>6507</v>
      </c>
      <c r="AK208" s="15">
        <v>45090.768067129633</v>
      </c>
      <c r="AL208" s="15">
        <v>45090.393067129633</v>
      </c>
      <c r="AM208" s="5" t="s">
        <v>658</v>
      </c>
      <c r="AN208" s="5" t="s">
        <v>2695</v>
      </c>
      <c r="AO208" s="5">
        <v>23000</v>
      </c>
      <c r="AP208" s="15">
        <v>45090.768078703702</v>
      </c>
      <c r="AQ208" s="15" t="s">
        <v>660</v>
      </c>
      <c r="AR208" s="5" t="s">
        <v>642</v>
      </c>
      <c r="AS208" s="5" t="s">
        <v>2696</v>
      </c>
      <c r="AT208" s="5" t="s">
        <v>2697</v>
      </c>
    </row>
    <row r="209" spans="2:46" ht="15" customHeight="1">
      <c r="B209" s="5" t="str">
        <f>IF(AND(VLOOKUP(E209,リスト!$A$1:$F$12,5,FALSE)&lt;=K209,VLOOKUP(E209,リスト!$A$1:$F$12,6,FALSE)&gt;=K209),"〇","×")</f>
        <v>〇</v>
      </c>
      <c r="C209" s="6">
        <f>VLOOKUP(D209,[2]課題曲一覧!$B$2:$I$206,8,FALSE)</f>
        <v>1.736111111111111E-3</v>
      </c>
      <c r="D209" s="7">
        <f t="shared" si="9"/>
        <v>0</v>
      </c>
      <c r="E209" s="8" t="str">
        <f t="shared" si="10"/>
        <v>コンテンポラリー</v>
      </c>
      <c r="F209" s="8" t="str">
        <f t="shared" si="11"/>
        <v>NITdgGJkh5ehaCN</v>
      </c>
      <c r="G209" s="6" t="s">
        <v>635</v>
      </c>
      <c r="H209" s="78" t="s">
        <v>2689</v>
      </c>
      <c r="I209" s="9" t="s">
        <v>2690</v>
      </c>
      <c r="J209" s="10" t="s">
        <v>665</v>
      </c>
      <c r="K209" s="11">
        <v>40519</v>
      </c>
      <c r="L209" s="5" t="s">
        <v>639</v>
      </c>
      <c r="M209" s="12" t="s">
        <v>2550</v>
      </c>
      <c r="N209" s="12" t="s">
        <v>2551</v>
      </c>
      <c r="O209" s="9" t="s">
        <v>2698</v>
      </c>
      <c r="P209" s="5" t="s">
        <v>668</v>
      </c>
      <c r="Q209" s="5" t="s">
        <v>643</v>
      </c>
      <c r="R209" s="5" t="s">
        <v>2409</v>
      </c>
      <c r="S209" s="5" t="s">
        <v>2553</v>
      </c>
      <c r="T209" s="5" t="s">
        <v>2411</v>
      </c>
      <c r="U209" s="5" t="s">
        <v>2412</v>
      </c>
      <c r="V209" s="5" t="s">
        <v>739</v>
      </c>
      <c r="W209" s="5" t="s">
        <v>2413</v>
      </c>
      <c r="X209" s="16" t="s">
        <v>2414</v>
      </c>
      <c r="Y209" s="5" t="s">
        <v>2416</v>
      </c>
      <c r="Z209" s="5" t="s">
        <v>2416</v>
      </c>
      <c r="AA209" s="5" t="s">
        <v>2692</v>
      </c>
      <c r="AB209" s="5" t="s">
        <v>2693</v>
      </c>
      <c r="AC209" s="5" t="s">
        <v>655</v>
      </c>
      <c r="AD209" s="13">
        <v>28000</v>
      </c>
      <c r="AE209" s="11" t="s">
        <v>2694</v>
      </c>
      <c r="AF209" s="9" t="s">
        <v>774</v>
      </c>
      <c r="AG209" s="5" t="s">
        <v>642</v>
      </c>
      <c r="AI209" s="5" t="s">
        <v>642</v>
      </c>
      <c r="AJ209" s="14">
        <v>6508</v>
      </c>
      <c r="AK209" s="15">
        <v>45090.774884259263</v>
      </c>
      <c r="AL209" s="15">
        <v>45090.399884259263</v>
      </c>
      <c r="AM209" s="5" t="s">
        <v>658</v>
      </c>
      <c r="AN209" s="5" t="s">
        <v>2699</v>
      </c>
      <c r="AO209" s="5">
        <v>28000</v>
      </c>
      <c r="AP209" s="15">
        <v>45090.774907407409</v>
      </c>
      <c r="AQ209" s="15" t="s">
        <v>660</v>
      </c>
      <c r="AR209" s="5" t="s">
        <v>642</v>
      </c>
      <c r="AS209" s="5" t="s">
        <v>2696</v>
      </c>
      <c r="AT209" s="5" t="s">
        <v>2697</v>
      </c>
    </row>
    <row r="210" spans="2:46" ht="15" customHeight="1">
      <c r="B210" s="5" t="str">
        <f>IF(AND(VLOOKUP(E210,リスト!$A$1:$F$12,5,FALSE)&lt;=K210,VLOOKUP(E210,リスト!$A$1:$F$12,6,FALSE)&gt;=K210),"〇","×")</f>
        <v>〇</v>
      </c>
      <c r="C210" s="6">
        <f>VLOOKUP(D210,[2]課題曲一覧!$B$2:$I$206,8,FALSE)</f>
        <v>1.4004629629629629E-3</v>
      </c>
      <c r="D210" s="7">
        <f t="shared" si="9"/>
        <v>166</v>
      </c>
      <c r="E210" s="8" t="str">
        <f t="shared" si="10"/>
        <v>バレエシューズ小学5・6年の部</v>
      </c>
      <c r="F210" s="8" t="str">
        <f t="shared" si="11"/>
        <v>NIgJZGJkh5ehaCN</v>
      </c>
      <c r="G210" s="6" t="s">
        <v>635</v>
      </c>
      <c r="H210" s="78" t="s">
        <v>2700</v>
      </c>
      <c r="I210" s="9" t="s">
        <v>2701</v>
      </c>
      <c r="J210" s="10" t="s">
        <v>697</v>
      </c>
      <c r="K210" s="11">
        <v>41141</v>
      </c>
      <c r="L210" s="5" t="s">
        <v>639</v>
      </c>
      <c r="M210" s="12" t="s">
        <v>751</v>
      </c>
      <c r="N210" s="12" t="s">
        <v>932</v>
      </c>
      <c r="O210" s="9" t="s">
        <v>642</v>
      </c>
      <c r="P210" s="5" t="s">
        <v>682</v>
      </c>
      <c r="Q210" s="5" t="s">
        <v>669</v>
      </c>
      <c r="R210" s="5" t="s">
        <v>2378</v>
      </c>
      <c r="S210" s="5" t="s">
        <v>2379</v>
      </c>
      <c r="T210" s="5" t="s">
        <v>2380</v>
      </c>
      <c r="U210" s="5" t="s">
        <v>2381</v>
      </c>
      <c r="V210" s="5" t="s">
        <v>2382</v>
      </c>
      <c r="W210" s="5" t="s">
        <v>2558</v>
      </c>
      <c r="X210" s="16" t="s">
        <v>2559</v>
      </c>
      <c r="Y210" s="5" t="s">
        <v>2383</v>
      </c>
      <c r="Z210" s="5" t="s">
        <v>2384</v>
      </c>
      <c r="AA210" s="5" t="s">
        <v>2702</v>
      </c>
      <c r="AB210" s="5" t="s">
        <v>2703</v>
      </c>
      <c r="AC210" s="5" t="s">
        <v>691</v>
      </c>
      <c r="AD210" s="13">
        <v>23000</v>
      </c>
      <c r="AE210" s="11" t="s">
        <v>2704</v>
      </c>
      <c r="AF210" s="9" t="s">
        <v>673</v>
      </c>
      <c r="AG210" s="5" t="s">
        <v>642</v>
      </c>
      <c r="AI210" s="5" t="s">
        <v>642</v>
      </c>
      <c r="AJ210" s="14">
        <v>6518</v>
      </c>
      <c r="AK210" s="15">
        <v>45091.338842592595</v>
      </c>
      <c r="AL210" s="15">
        <v>45090.963842592595</v>
      </c>
      <c r="AM210" s="5" t="s">
        <v>658</v>
      </c>
      <c r="AN210" s="5" t="s">
        <v>2705</v>
      </c>
      <c r="AO210" s="5">
        <v>23000</v>
      </c>
      <c r="AP210" s="15">
        <v>45091.338854166665</v>
      </c>
      <c r="AQ210" s="15" t="s">
        <v>660</v>
      </c>
      <c r="AR210" s="5" t="s">
        <v>642</v>
      </c>
      <c r="AS210" s="5" t="s">
        <v>1116</v>
      </c>
      <c r="AT210" s="5" t="s">
        <v>2706</v>
      </c>
    </row>
    <row r="211" spans="2:46" ht="15" customHeight="1">
      <c r="B211" s="5" t="str">
        <f>IF(AND(VLOOKUP(E211,リスト!$A$1:$F$12,5,FALSE)&lt;=K211,VLOOKUP(E211,リスト!$A$1:$F$12,6,FALSE)&gt;=K211),"〇","×")</f>
        <v>〇</v>
      </c>
      <c r="C211" s="6">
        <f>VLOOKUP(D211,[2]課題曲一覧!$B$2:$I$206,8,FALSE)</f>
        <v>9.4907407407407408E-4</v>
      </c>
      <c r="D211" s="7">
        <f t="shared" si="9"/>
        <v>24</v>
      </c>
      <c r="E211" s="8" t="str">
        <f t="shared" si="10"/>
        <v>バレエシューズ小学5・6年の部</v>
      </c>
      <c r="F211" s="8" t="str">
        <f t="shared" si="11"/>
        <v>NIi5fGJkh5ehaCN</v>
      </c>
      <c r="G211" s="6" t="s">
        <v>635</v>
      </c>
      <c r="H211" s="78" t="s">
        <v>2707</v>
      </c>
      <c r="I211" s="9" t="s">
        <v>2708</v>
      </c>
      <c r="J211" s="10" t="s">
        <v>713</v>
      </c>
      <c r="K211" s="11">
        <v>41348</v>
      </c>
      <c r="L211" s="5" t="s">
        <v>639</v>
      </c>
      <c r="M211" s="12" t="s">
        <v>751</v>
      </c>
      <c r="N211" s="12" t="s">
        <v>1442</v>
      </c>
      <c r="O211" s="9" t="s">
        <v>642</v>
      </c>
      <c r="P211" s="5" t="s">
        <v>682</v>
      </c>
      <c r="Q211" s="5" t="s">
        <v>669</v>
      </c>
      <c r="R211" s="5" t="s">
        <v>2709</v>
      </c>
      <c r="S211" s="5" t="s">
        <v>2710</v>
      </c>
      <c r="T211" s="5" t="s">
        <v>2711</v>
      </c>
      <c r="U211" s="5" t="s">
        <v>2712</v>
      </c>
      <c r="V211" s="5" t="s">
        <v>2150</v>
      </c>
      <c r="W211" s="5" t="s">
        <v>2713</v>
      </c>
      <c r="X211" s="16" t="s">
        <v>2714</v>
      </c>
      <c r="Y211" s="5" t="s">
        <v>2715</v>
      </c>
      <c r="Z211" s="5" t="s">
        <v>642</v>
      </c>
      <c r="AA211" s="5" t="s">
        <v>2716</v>
      </c>
      <c r="AB211" s="5" t="s">
        <v>2717</v>
      </c>
      <c r="AC211" s="5" t="s">
        <v>655</v>
      </c>
      <c r="AD211" s="13">
        <v>23000</v>
      </c>
      <c r="AE211" s="11" t="s">
        <v>1938</v>
      </c>
      <c r="AF211" s="9" t="s">
        <v>727</v>
      </c>
      <c r="AG211" s="5" t="s">
        <v>642</v>
      </c>
      <c r="AI211" s="5" t="s">
        <v>642</v>
      </c>
      <c r="AJ211" s="14">
        <v>6520</v>
      </c>
      <c r="AK211" s="15">
        <v>45091.417847222219</v>
      </c>
      <c r="AL211" s="15">
        <v>45091.042847222219</v>
      </c>
      <c r="AM211" s="5" t="s">
        <v>658</v>
      </c>
      <c r="AN211" s="5" t="s">
        <v>2718</v>
      </c>
      <c r="AO211" s="5">
        <v>23000</v>
      </c>
      <c r="AP211" s="15">
        <v>45091.417858796296</v>
      </c>
      <c r="AQ211" s="15" t="s">
        <v>660</v>
      </c>
      <c r="AR211" s="5" t="s">
        <v>642</v>
      </c>
      <c r="AS211" s="5" t="s">
        <v>2719</v>
      </c>
      <c r="AT211" s="5" t="s">
        <v>2720</v>
      </c>
    </row>
    <row r="212" spans="2:46" ht="15" customHeight="1">
      <c r="B212" s="5" t="str">
        <f>IF(AND(VLOOKUP(E212,リスト!$A$1:$F$12,5,FALSE)&lt;=K212,VLOOKUP(E212,リスト!$A$1:$F$12,6,FALSE)&gt;=K212),"〇","×")</f>
        <v>〇</v>
      </c>
      <c r="C212" s="6">
        <f>VLOOKUP(D212,[2]課題曲一覧!$B$2:$I$206,8,FALSE)</f>
        <v>9.4907407407407408E-4</v>
      </c>
      <c r="D212" s="7">
        <f t="shared" si="9"/>
        <v>52</v>
      </c>
      <c r="E212" s="8" t="str">
        <f t="shared" si="10"/>
        <v>バレエシューズ小学5・6年の部</v>
      </c>
      <c r="F212" s="8" t="str">
        <f t="shared" si="11"/>
        <v>NIiHVGJkh5ehaCN</v>
      </c>
      <c r="G212" s="6" t="s">
        <v>635</v>
      </c>
      <c r="H212" s="78" t="s">
        <v>2721</v>
      </c>
      <c r="I212" s="9" t="s">
        <v>2722</v>
      </c>
      <c r="J212" s="10" t="s">
        <v>697</v>
      </c>
      <c r="K212" s="11">
        <v>41140</v>
      </c>
      <c r="L212" s="5" t="s">
        <v>639</v>
      </c>
      <c r="M212" s="12" t="s">
        <v>751</v>
      </c>
      <c r="N212" s="12" t="s">
        <v>1032</v>
      </c>
      <c r="O212" s="9" t="s">
        <v>642</v>
      </c>
      <c r="P212" s="5" t="s">
        <v>668</v>
      </c>
      <c r="Q212" s="5" t="s">
        <v>643</v>
      </c>
      <c r="R212" s="5" t="s">
        <v>769</v>
      </c>
      <c r="S212" s="5" t="s">
        <v>2723</v>
      </c>
      <c r="T212" s="5" t="s">
        <v>737</v>
      </c>
      <c r="U212" s="5" t="s">
        <v>738</v>
      </c>
      <c r="V212" s="5" t="s">
        <v>739</v>
      </c>
      <c r="W212" s="5" t="s">
        <v>740</v>
      </c>
      <c r="X212" s="5" t="s">
        <v>741</v>
      </c>
      <c r="Y212" s="5" t="s">
        <v>742</v>
      </c>
      <c r="Z212" s="5" t="s">
        <v>642</v>
      </c>
      <c r="AA212" s="5" t="s">
        <v>2724</v>
      </c>
      <c r="AB212" s="5" t="s">
        <v>2725</v>
      </c>
      <c r="AC212" s="5" t="s">
        <v>655</v>
      </c>
      <c r="AD212" s="13">
        <v>23000</v>
      </c>
      <c r="AE212" s="11" t="s">
        <v>2726</v>
      </c>
      <c r="AF212" s="9" t="s">
        <v>774</v>
      </c>
      <c r="AG212" s="5" t="s">
        <v>642</v>
      </c>
      <c r="AI212" s="5" t="s">
        <v>642</v>
      </c>
      <c r="AJ212" s="14">
        <v>6521</v>
      </c>
      <c r="AK212" s="15">
        <v>45091.426354166666</v>
      </c>
      <c r="AL212" s="15">
        <v>45091.051354166666</v>
      </c>
      <c r="AM212" s="5" t="s">
        <v>658</v>
      </c>
      <c r="AN212" s="5" t="s">
        <v>2727</v>
      </c>
      <c r="AO212" s="5">
        <v>23000</v>
      </c>
      <c r="AP212" s="15">
        <v>45091.426377314812</v>
      </c>
      <c r="AQ212" s="15" t="s">
        <v>660</v>
      </c>
      <c r="AR212" s="5" t="s">
        <v>642</v>
      </c>
      <c r="AS212" s="5" t="s">
        <v>1116</v>
      </c>
      <c r="AT212" s="5" t="s">
        <v>2728</v>
      </c>
    </row>
    <row r="213" spans="2:46" ht="15" customHeight="1">
      <c r="B213" s="5" t="str">
        <f>IF(AND(VLOOKUP(E213,リスト!$A$1:$F$12,5,FALSE)&lt;=K213,VLOOKUP(E213,リスト!$A$1:$F$12,6,FALSE)&gt;=K213),"〇","×")</f>
        <v>〇</v>
      </c>
      <c r="C213" s="6">
        <f>VLOOKUP(D213,[2]課題曲一覧!$B$2:$I$206,8,FALSE)</f>
        <v>1.4004629629629629E-3</v>
      </c>
      <c r="D213" s="7">
        <f t="shared" si="9"/>
        <v>166</v>
      </c>
      <c r="E213" s="8" t="str">
        <f t="shared" si="10"/>
        <v>中学2年の部</v>
      </c>
      <c r="F213" s="8" t="str">
        <f t="shared" si="11"/>
        <v>NIsN5GJkh5ehaCN</v>
      </c>
      <c r="G213" s="6" t="s">
        <v>635</v>
      </c>
      <c r="H213" s="78" t="s">
        <v>2729</v>
      </c>
      <c r="I213" s="9" t="s">
        <v>2730</v>
      </c>
      <c r="J213" s="10" t="s">
        <v>922</v>
      </c>
      <c r="K213" s="11">
        <v>40045</v>
      </c>
      <c r="L213" s="5" t="s">
        <v>639</v>
      </c>
      <c r="M213" s="12" t="s">
        <v>1129</v>
      </c>
      <c r="N213" s="12" t="s">
        <v>932</v>
      </c>
      <c r="O213" s="9" t="s">
        <v>642</v>
      </c>
      <c r="P213" s="5" t="s">
        <v>682</v>
      </c>
      <c r="Q213" s="5" t="s">
        <v>669</v>
      </c>
      <c r="R213" s="5" t="s">
        <v>2378</v>
      </c>
      <c r="S213" s="5" t="s">
        <v>2379</v>
      </c>
      <c r="T213" s="5" t="s">
        <v>2380</v>
      </c>
      <c r="U213" s="5" t="s">
        <v>2381</v>
      </c>
      <c r="V213" s="5" t="s">
        <v>2382</v>
      </c>
      <c r="W213" s="5" t="s">
        <v>2558</v>
      </c>
      <c r="X213" s="16" t="s">
        <v>2559</v>
      </c>
      <c r="Y213" s="5" t="s">
        <v>2383</v>
      </c>
      <c r="Z213" s="5" t="s">
        <v>2384</v>
      </c>
      <c r="AA213" s="5" t="s">
        <v>2731</v>
      </c>
      <c r="AB213" s="5" t="s">
        <v>2732</v>
      </c>
      <c r="AC213" s="5" t="s">
        <v>691</v>
      </c>
      <c r="AD213" s="13">
        <v>23000</v>
      </c>
      <c r="AE213" s="11" t="s">
        <v>2733</v>
      </c>
      <c r="AF213" s="9" t="s">
        <v>727</v>
      </c>
      <c r="AG213" s="5" t="s">
        <v>642</v>
      </c>
      <c r="AI213" s="5" t="s">
        <v>642</v>
      </c>
      <c r="AJ213" s="14">
        <v>6536</v>
      </c>
      <c r="AK213" s="15">
        <v>45091.875254629631</v>
      </c>
      <c r="AL213" s="15">
        <v>45091.500254629631</v>
      </c>
      <c r="AM213" s="5" t="s">
        <v>658</v>
      </c>
      <c r="AN213" s="5" t="s">
        <v>2734</v>
      </c>
      <c r="AO213" s="5">
        <v>23000</v>
      </c>
      <c r="AP213" s="15">
        <v>45091.8752662037</v>
      </c>
      <c r="AQ213" s="15" t="s">
        <v>660</v>
      </c>
      <c r="AR213" s="5" t="s">
        <v>642</v>
      </c>
      <c r="AS213" s="5" t="s">
        <v>2369</v>
      </c>
      <c r="AT213" s="5" t="s">
        <v>2735</v>
      </c>
    </row>
    <row r="214" spans="2:46" ht="15" customHeight="1">
      <c r="B214" s="5" t="str">
        <f>IF(AND(VLOOKUP(E214,リスト!$A$1:$F$12,5,FALSE)&lt;=K214,VLOOKUP(E214,リスト!$A$1:$F$12,6,FALSE)&gt;=K214),"〇","×")</f>
        <v>〇</v>
      </c>
      <c r="C214" s="6">
        <f>VLOOKUP(D214,[2]課題曲一覧!$B$2:$I$206,8,FALSE)</f>
        <v>1.1226851851851851E-3</v>
      </c>
      <c r="D214" s="7">
        <f t="shared" si="9"/>
        <v>94</v>
      </c>
      <c r="E214" s="8" t="str">
        <f t="shared" si="10"/>
        <v>シニアの部</v>
      </c>
      <c r="F214" s="8" t="str">
        <f t="shared" si="11"/>
        <v>NIsy4GJkh5ehaCN</v>
      </c>
      <c r="G214" s="6" t="s">
        <v>635</v>
      </c>
      <c r="H214" s="78" t="s">
        <v>2736</v>
      </c>
      <c r="I214" s="9" t="s">
        <v>2737</v>
      </c>
      <c r="J214" s="10" t="s">
        <v>2738</v>
      </c>
      <c r="K214" s="11">
        <v>33684</v>
      </c>
      <c r="L214" s="5" t="s">
        <v>639</v>
      </c>
      <c r="M214" s="12" t="s">
        <v>1178</v>
      </c>
      <c r="N214" s="12" t="s">
        <v>1324</v>
      </c>
      <c r="O214" s="9" t="s">
        <v>642</v>
      </c>
      <c r="P214" s="5" t="s">
        <v>46</v>
      </c>
      <c r="Q214" s="5" t="s">
        <v>643</v>
      </c>
      <c r="R214" s="5" t="s">
        <v>2577</v>
      </c>
      <c r="S214" s="5" t="s">
        <v>2578</v>
      </c>
      <c r="T214" s="5" t="s">
        <v>2579</v>
      </c>
      <c r="U214" s="5" t="s">
        <v>2580</v>
      </c>
      <c r="V214" s="5" t="s">
        <v>739</v>
      </c>
      <c r="W214" s="5" t="s">
        <v>2581</v>
      </c>
      <c r="X214" s="16" t="s">
        <v>2582</v>
      </c>
      <c r="Y214" s="5" t="s">
        <v>2583</v>
      </c>
      <c r="Z214" s="5" t="s">
        <v>642</v>
      </c>
      <c r="AA214" s="5" t="s">
        <v>2739</v>
      </c>
      <c r="AB214" s="5" t="s">
        <v>2740</v>
      </c>
      <c r="AC214" s="5" t="s">
        <v>655</v>
      </c>
      <c r="AD214" s="13">
        <v>23000</v>
      </c>
      <c r="AE214" s="11" t="s">
        <v>2741</v>
      </c>
      <c r="AF214" s="9" t="s">
        <v>774</v>
      </c>
      <c r="AG214" s="5" t="s">
        <v>642</v>
      </c>
      <c r="AI214" s="5" t="s">
        <v>642</v>
      </c>
      <c r="AJ214" s="14">
        <v>6539</v>
      </c>
      <c r="AK214" s="15">
        <v>45091.90179398148</v>
      </c>
      <c r="AL214" s="15">
        <v>45091.52679398148</v>
      </c>
      <c r="AM214" s="5" t="s">
        <v>658</v>
      </c>
      <c r="AN214" s="5" t="s">
        <v>2742</v>
      </c>
      <c r="AO214" s="5">
        <v>23000</v>
      </c>
      <c r="AP214" s="15">
        <v>45091.901805555557</v>
      </c>
      <c r="AQ214" s="15" t="s">
        <v>660</v>
      </c>
      <c r="AR214" s="5" t="s">
        <v>642</v>
      </c>
      <c r="AS214" s="5" t="s">
        <v>2743</v>
      </c>
      <c r="AT214" s="5" t="s">
        <v>2588</v>
      </c>
    </row>
    <row r="215" spans="2:46" ht="15" customHeight="1">
      <c r="B215" s="5" t="str">
        <f>IF(AND(VLOOKUP(E215,リスト!$A$1:$F$12,5,FALSE)&lt;=K215,VLOOKUP(E215,リスト!$A$1:$F$12,6,FALSE)&gt;=K215),"〇","×")</f>
        <v>〇</v>
      </c>
      <c r="C215" s="6">
        <f>VLOOKUP(D215,[2]課題曲一覧!$B$2:$I$206,8,FALSE)</f>
        <v>8.7962962962962962E-4</v>
      </c>
      <c r="D215" s="7">
        <f t="shared" si="9"/>
        <v>176</v>
      </c>
      <c r="E215" s="8" t="str">
        <f t="shared" si="10"/>
        <v>シニアの部</v>
      </c>
      <c r="F215" s="8" t="s">
        <v>1850</v>
      </c>
      <c r="G215" s="6" t="s">
        <v>635</v>
      </c>
      <c r="H215" s="79" t="s">
        <v>2955</v>
      </c>
      <c r="I215" s="9" t="s">
        <v>2956</v>
      </c>
      <c r="J215" s="10">
        <v>19</v>
      </c>
      <c r="K215" s="11">
        <v>38024</v>
      </c>
      <c r="L215" s="5" t="s">
        <v>639</v>
      </c>
      <c r="M215" s="12" t="s">
        <v>1178</v>
      </c>
      <c r="N215" s="12" t="s">
        <v>2744</v>
      </c>
      <c r="O215" s="9" t="s">
        <v>642</v>
      </c>
      <c r="P215" s="5" t="s">
        <v>682</v>
      </c>
      <c r="Q215" s="5" t="s">
        <v>669</v>
      </c>
      <c r="R215" s="5" t="s">
        <v>2745</v>
      </c>
      <c r="S215" s="5" t="s">
        <v>2746</v>
      </c>
      <c r="T215" s="5" t="s">
        <v>2747</v>
      </c>
      <c r="U215" s="5" t="s">
        <v>2748</v>
      </c>
      <c r="V215" s="5" t="s">
        <v>739</v>
      </c>
      <c r="W215" s="5" t="s">
        <v>2749</v>
      </c>
      <c r="X215" s="16" t="s">
        <v>2750</v>
      </c>
      <c r="Y215" s="5" t="s">
        <v>2751</v>
      </c>
      <c r="Z215" s="5" t="s">
        <v>642</v>
      </c>
      <c r="AA215" s="5" t="s">
        <v>2752</v>
      </c>
      <c r="AB215" s="5" t="s">
        <v>2753</v>
      </c>
      <c r="AC215" s="5" t="s">
        <v>691</v>
      </c>
      <c r="AD215" s="13">
        <v>23000</v>
      </c>
      <c r="AE215" s="84">
        <v>45093</v>
      </c>
      <c r="AF215" s="85" t="s">
        <v>2754</v>
      </c>
      <c r="AG215" s="5" t="s">
        <v>642</v>
      </c>
      <c r="AH215" s="13" t="s">
        <v>642</v>
      </c>
      <c r="AI215" s="5" t="s">
        <v>642</v>
      </c>
      <c r="AJ215" s="14">
        <v>6556</v>
      </c>
      <c r="AK215" s="14">
        <v>45092.585856481484</v>
      </c>
      <c r="AL215" s="14">
        <v>45092.210856481484</v>
      </c>
      <c r="AM215" s="15" t="s">
        <v>873</v>
      </c>
      <c r="AN215" s="5" t="s">
        <v>642</v>
      </c>
      <c r="AO215" s="5" t="s">
        <v>642</v>
      </c>
      <c r="AP215" s="5" t="s">
        <v>642</v>
      </c>
      <c r="AQ215" s="15" t="s">
        <v>642</v>
      </c>
      <c r="AR215" s="5" t="s">
        <v>642</v>
      </c>
      <c r="AS215" s="5" t="s">
        <v>2755</v>
      </c>
      <c r="AT215" s="5" t="s">
        <v>2756</v>
      </c>
    </row>
    <row r="216" spans="2:46" ht="15" customHeight="1">
      <c r="B216" s="5" t="str">
        <f>IF(AND(VLOOKUP(E216,リスト!$A$1:$F$12,5,FALSE)&lt;=K216,VLOOKUP(E216,リスト!$A$1:$F$12,6,FALSE)&gt;=K216),"〇","×")</f>
        <v>〇</v>
      </c>
      <c r="C216" s="6">
        <f>VLOOKUP(D216,[2]課題曲一覧!$B$2:$I$206,8,FALSE)</f>
        <v>8.4490740740740739E-4</v>
      </c>
      <c r="D216" s="7">
        <f t="shared" si="9"/>
        <v>8</v>
      </c>
      <c r="E216" s="8" t="str">
        <f t="shared" si="10"/>
        <v>バレエシューズ小学3・4年の部</v>
      </c>
      <c r="F216" s="8" t="str">
        <f t="shared" si="11"/>
        <v>NJ9zRGJkh5ehaCN</v>
      </c>
      <c r="G216" s="6" t="s">
        <v>635</v>
      </c>
      <c r="H216" s="78" t="s">
        <v>2757</v>
      </c>
      <c r="I216" s="9" t="s">
        <v>2758</v>
      </c>
      <c r="J216" s="10">
        <v>8</v>
      </c>
      <c r="K216" s="11">
        <v>42093</v>
      </c>
      <c r="L216" s="5" t="s">
        <v>639</v>
      </c>
      <c r="M216" s="12" t="s">
        <v>768</v>
      </c>
      <c r="N216" s="12" t="s">
        <v>681</v>
      </c>
      <c r="O216" s="9" t="s">
        <v>642</v>
      </c>
      <c r="P216" s="5" t="s">
        <v>682</v>
      </c>
      <c r="Q216" s="5" t="s">
        <v>643</v>
      </c>
      <c r="R216" s="5" t="s">
        <v>2679</v>
      </c>
      <c r="S216" s="5" t="s">
        <v>2820</v>
      </c>
      <c r="T216" s="5" t="s">
        <v>2680</v>
      </c>
      <c r="U216" s="5" t="s">
        <v>2767</v>
      </c>
      <c r="V216" s="5" t="s">
        <v>739</v>
      </c>
      <c r="W216" s="5" t="s">
        <v>2681</v>
      </c>
      <c r="X216" s="16" t="s">
        <v>2768</v>
      </c>
      <c r="Y216" s="5" t="s">
        <v>2682</v>
      </c>
      <c r="Z216" s="5" t="s">
        <v>642</v>
      </c>
      <c r="AA216" s="5" t="s">
        <v>2759</v>
      </c>
      <c r="AB216" s="5" t="s">
        <v>2760</v>
      </c>
      <c r="AC216" s="5" t="s">
        <v>691</v>
      </c>
      <c r="AD216" s="13">
        <v>23000</v>
      </c>
      <c r="AE216" s="11" t="s">
        <v>2761</v>
      </c>
      <c r="AF216" s="9" t="s">
        <v>657</v>
      </c>
      <c r="AG216" s="5" t="s">
        <v>642</v>
      </c>
      <c r="AI216" s="5" t="s">
        <v>642</v>
      </c>
      <c r="AJ216" s="14">
        <v>6561</v>
      </c>
      <c r="AK216" s="14">
        <v>45092.659791666665</v>
      </c>
      <c r="AL216" s="14">
        <v>45092.284791666665</v>
      </c>
      <c r="AM216" s="15" t="s">
        <v>658</v>
      </c>
      <c r="AN216" s="5" t="s">
        <v>2762</v>
      </c>
      <c r="AO216" s="5">
        <v>23000</v>
      </c>
      <c r="AP216" s="5">
        <v>45092.659803240742</v>
      </c>
      <c r="AQ216" s="15" t="s">
        <v>660</v>
      </c>
      <c r="AR216" s="5" t="s">
        <v>642</v>
      </c>
      <c r="AS216" s="5" t="s">
        <v>2634</v>
      </c>
      <c r="AT216" s="5" t="s">
        <v>2763</v>
      </c>
    </row>
    <row r="217" spans="2:46" ht="15" customHeight="1">
      <c r="B217" s="5" t="str">
        <f>IF(AND(VLOOKUP(E217,リスト!$A$1:$F$12,5,FALSE)&lt;=K217,VLOOKUP(E217,リスト!$A$1:$F$12,6,FALSE)&gt;=K217),"〇","×")</f>
        <v>〇</v>
      </c>
      <c r="C217" s="6">
        <f>VLOOKUP(D217,[2]課題曲一覧!$B$2:$I$206,8,FALSE)</f>
        <v>8.4490740740740739E-4</v>
      </c>
      <c r="D217" s="7">
        <f t="shared" si="9"/>
        <v>8</v>
      </c>
      <c r="E217" s="8" t="str">
        <f t="shared" si="10"/>
        <v>プレコンクール部門</v>
      </c>
      <c r="F217" s="8" t="str">
        <f t="shared" si="11"/>
        <v>NJYfQGJkh5ehaCN</v>
      </c>
      <c r="G217" s="6" t="s">
        <v>635</v>
      </c>
      <c r="H217" s="78" t="s">
        <v>2764</v>
      </c>
      <c r="I217" s="9" t="s">
        <v>2765</v>
      </c>
      <c r="J217" s="10" t="s">
        <v>2766</v>
      </c>
      <c r="K217" s="11">
        <v>41584</v>
      </c>
      <c r="L217" s="5" t="s">
        <v>639</v>
      </c>
      <c r="M217" s="12" t="s">
        <v>680</v>
      </c>
      <c r="N217" s="12" t="s">
        <v>2800</v>
      </c>
      <c r="O217" s="9" t="s">
        <v>642</v>
      </c>
      <c r="P217" s="5" t="s">
        <v>682</v>
      </c>
      <c r="Q217" s="5" t="s">
        <v>643</v>
      </c>
      <c r="R217" s="5" t="s">
        <v>2679</v>
      </c>
      <c r="S217" s="5" t="s">
        <v>2820</v>
      </c>
      <c r="T217" s="5" t="s">
        <v>2680</v>
      </c>
      <c r="U217" s="5" t="s">
        <v>2767</v>
      </c>
      <c r="V217" s="5" t="s">
        <v>739</v>
      </c>
      <c r="W217" s="5" t="s">
        <v>2681</v>
      </c>
      <c r="X217" s="16" t="s">
        <v>2768</v>
      </c>
      <c r="Y217" s="5" t="s">
        <v>2682</v>
      </c>
      <c r="Z217" s="5" t="s">
        <v>2682</v>
      </c>
      <c r="AA217" s="5" t="s">
        <v>2769</v>
      </c>
      <c r="AB217" s="5" t="s">
        <v>2770</v>
      </c>
      <c r="AC217" s="5" t="s">
        <v>691</v>
      </c>
      <c r="AD217" s="13">
        <v>23000</v>
      </c>
      <c r="AE217" s="11" t="s">
        <v>2771</v>
      </c>
      <c r="AF217" s="9" t="s">
        <v>657</v>
      </c>
      <c r="AG217" s="5" t="s">
        <v>642</v>
      </c>
      <c r="AI217" s="5" t="s">
        <v>642</v>
      </c>
      <c r="AJ217" s="14">
        <v>6578</v>
      </c>
      <c r="AK217" s="14">
        <v>45093.757025462961</v>
      </c>
      <c r="AL217" s="14">
        <v>45093.382025462961</v>
      </c>
      <c r="AM217" s="15" t="s">
        <v>658</v>
      </c>
      <c r="AN217" s="5" t="s">
        <v>2772</v>
      </c>
      <c r="AO217" s="5">
        <v>23000</v>
      </c>
      <c r="AP217" s="5">
        <v>45093.757037037038</v>
      </c>
      <c r="AQ217" s="15" t="s">
        <v>660</v>
      </c>
      <c r="AR217" s="5" t="s">
        <v>642</v>
      </c>
      <c r="AS217" s="5" t="s">
        <v>2369</v>
      </c>
      <c r="AT217" s="5" t="s">
        <v>2773</v>
      </c>
    </row>
    <row r="218" spans="2:46" ht="15" customHeight="1">
      <c r="B218" s="5" t="str">
        <f>IF(AND(VLOOKUP(E218,リスト!$A$1:$F$12,5,FALSE)&lt;=K218,VLOOKUP(E218,リスト!$A$1:$F$12,6,FALSE)&gt;=K218),"〇","×")</f>
        <v>〇</v>
      </c>
      <c r="C218" s="6">
        <f>VLOOKUP(D218,[2]課題曲一覧!$B$2:$I$206,8,FALSE)</f>
        <v>8.4490740740740739E-4</v>
      </c>
      <c r="D218" s="7">
        <f t="shared" si="9"/>
        <v>8</v>
      </c>
      <c r="E218" s="8" t="str">
        <f t="shared" si="10"/>
        <v>バレエシューズ小学3・4年の部</v>
      </c>
      <c r="F218" s="8" t="str">
        <f t="shared" si="11"/>
        <v>NJYrTGJkh5ehaCN</v>
      </c>
      <c r="G218" s="6" t="s">
        <v>635</v>
      </c>
      <c r="H218" s="78" t="s">
        <v>2764</v>
      </c>
      <c r="I218" s="9" t="s">
        <v>2765</v>
      </c>
      <c r="J218" s="10" t="s">
        <v>2766</v>
      </c>
      <c r="K218" s="11">
        <v>41584</v>
      </c>
      <c r="L218" s="5" t="s">
        <v>639</v>
      </c>
      <c r="M218" s="12" t="s">
        <v>768</v>
      </c>
      <c r="N218" s="12" t="s">
        <v>2800</v>
      </c>
      <c r="O218" s="9" t="s">
        <v>642</v>
      </c>
      <c r="P218" s="5" t="s">
        <v>682</v>
      </c>
      <c r="Q218" s="5" t="s">
        <v>643</v>
      </c>
      <c r="R218" s="5" t="s">
        <v>2679</v>
      </c>
      <c r="S218" s="5" t="s">
        <v>2820</v>
      </c>
      <c r="T218" s="5" t="s">
        <v>2680</v>
      </c>
      <c r="U218" s="5" t="s">
        <v>2767</v>
      </c>
      <c r="V218" s="5" t="s">
        <v>739</v>
      </c>
      <c r="W218" s="5" t="s">
        <v>2681</v>
      </c>
      <c r="X218" s="16" t="s">
        <v>2768</v>
      </c>
      <c r="Y218" s="5" t="s">
        <v>2682</v>
      </c>
      <c r="Z218" s="5" t="s">
        <v>2682</v>
      </c>
      <c r="AA218" s="5" t="s">
        <v>2769</v>
      </c>
      <c r="AB218" s="5" t="s">
        <v>2770</v>
      </c>
      <c r="AC218" s="5" t="s">
        <v>691</v>
      </c>
      <c r="AD218" s="13">
        <v>23000</v>
      </c>
      <c r="AE218" s="11" t="s">
        <v>2771</v>
      </c>
      <c r="AF218" s="9" t="s">
        <v>657</v>
      </c>
      <c r="AG218" s="5" t="s">
        <v>642</v>
      </c>
      <c r="AI218" s="5" t="s">
        <v>642</v>
      </c>
      <c r="AJ218" s="14">
        <v>6579</v>
      </c>
      <c r="AK218" s="14">
        <v>45093.765659722223</v>
      </c>
      <c r="AL218" s="14">
        <v>45093.390659722223</v>
      </c>
      <c r="AM218" s="15" t="s">
        <v>658</v>
      </c>
      <c r="AN218" s="5" t="s">
        <v>2774</v>
      </c>
      <c r="AO218" s="5">
        <v>23000</v>
      </c>
      <c r="AP218" s="5">
        <v>45093.765682870369</v>
      </c>
      <c r="AQ218" s="15" t="s">
        <v>660</v>
      </c>
      <c r="AR218" s="5" t="s">
        <v>642</v>
      </c>
      <c r="AS218" s="5" t="s">
        <v>2369</v>
      </c>
      <c r="AT218" s="5" t="s">
        <v>2773</v>
      </c>
    </row>
    <row r="219" spans="2:46" ht="15" customHeight="1">
      <c r="B219" s="5" t="str">
        <f>IF(AND(VLOOKUP(E219,リスト!$A$1:$F$12,5,FALSE)&lt;=K219,VLOOKUP(E219,リスト!$A$1:$F$12,6,FALSE)&gt;=K219),"〇","×")</f>
        <v>〇</v>
      </c>
      <c r="C219" s="6">
        <f>VLOOKUP(D219,[2]課題曲一覧!$B$2:$I$206,8,FALSE)</f>
        <v>1.1921296296296296E-3</v>
      </c>
      <c r="D219" s="7">
        <f t="shared" si="9"/>
        <v>60</v>
      </c>
      <c r="E219" s="8" t="str">
        <f t="shared" si="10"/>
        <v>プレコンクール部門</v>
      </c>
      <c r="F219" s="8" t="str">
        <f t="shared" si="11"/>
        <v>NJshlGJkh5ehaCN</v>
      </c>
      <c r="G219" s="6" t="s">
        <v>635</v>
      </c>
      <c r="H219" s="78" t="s">
        <v>2775</v>
      </c>
      <c r="I219" s="9" t="s">
        <v>2776</v>
      </c>
      <c r="J219" s="10" t="s">
        <v>2777</v>
      </c>
      <c r="K219" s="11">
        <v>30560</v>
      </c>
      <c r="L219" s="5" t="s">
        <v>639</v>
      </c>
      <c r="M219" s="12" t="s">
        <v>680</v>
      </c>
      <c r="N219" s="12" t="s">
        <v>2778</v>
      </c>
      <c r="O219" s="9" t="s">
        <v>642</v>
      </c>
      <c r="P219" s="5" t="s">
        <v>682</v>
      </c>
      <c r="Q219" s="5" t="s">
        <v>643</v>
      </c>
      <c r="R219" s="5" t="s">
        <v>820</v>
      </c>
      <c r="S219" s="5" t="s">
        <v>821</v>
      </c>
      <c r="T219" s="5" t="s">
        <v>1179</v>
      </c>
      <c r="U219" s="5" t="s">
        <v>823</v>
      </c>
      <c r="V219" s="5" t="s">
        <v>648</v>
      </c>
      <c r="W219" s="5" t="s">
        <v>2779</v>
      </c>
      <c r="X219" s="16" t="s">
        <v>824</v>
      </c>
      <c r="Y219" s="5" t="s">
        <v>914</v>
      </c>
      <c r="Z219" s="5" t="s">
        <v>825</v>
      </c>
      <c r="AA219" s="5" t="s">
        <v>2780</v>
      </c>
      <c r="AB219" s="5" t="s">
        <v>2781</v>
      </c>
      <c r="AC219" s="5" t="s">
        <v>655</v>
      </c>
      <c r="AD219" s="13">
        <v>23000</v>
      </c>
      <c r="AE219" s="11" t="s">
        <v>2782</v>
      </c>
      <c r="AF219" s="9" t="s">
        <v>657</v>
      </c>
      <c r="AG219" s="5" t="s">
        <v>642</v>
      </c>
      <c r="AI219" s="5" t="s">
        <v>642</v>
      </c>
      <c r="AJ219" s="14">
        <v>6586</v>
      </c>
      <c r="AK219" s="14">
        <v>45094.648518518516</v>
      </c>
      <c r="AL219" s="14">
        <v>45094.273518518516</v>
      </c>
      <c r="AM219" s="15" t="s">
        <v>658</v>
      </c>
      <c r="AN219" s="5" t="s">
        <v>2783</v>
      </c>
      <c r="AO219" s="5">
        <v>23000</v>
      </c>
      <c r="AP219" s="5">
        <v>45094.648530092592</v>
      </c>
      <c r="AQ219" s="15" t="s">
        <v>660</v>
      </c>
      <c r="AR219" s="5" t="s">
        <v>642</v>
      </c>
      <c r="AS219" s="5" t="s">
        <v>2784</v>
      </c>
      <c r="AT219" s="5" t="s">
        <v>2785</v>
      </c>
    </row>
    <row r="220" spans="2:46" ht="15" customHeight="1">
      <c r="B220" s="5" t="str">
        <f>IF(AND(VLOOKUP(E220,リスト!$A$1:$F$12,5,FALSE)&lt;=K220,VLOOKUP(E220,リスト!$A$1:$F$12,6,FALSE)&gt;=K220),"〇","×")</f>
        <v>〇</v>
      </c>
      <c r="C220" s="6">
        <f>VLOOKUP(D220,[2]課題曲一覧!$B$2:$I$206,8,FALSE)</f>
        <v>9.8379629629629642E-4</v>
      </c>
      <c r="D220" s="7">
        <f t="shared" si="9"/>
        <v>14</v>
      </c>
      <c r="E220" s="8" t="str">
        <f t="shared" si="10"/>
        <v>中学2年の部</v>
      </c>
      <c r="F220" s="8" t="str">
        <f t="shared" si="11"/>
        <v>NJyn6GJkh5ehaCN</v>
      </c>
      <c r="G220" s="6" t="s">
        <v>635</v>
      </c>
      <c r="H220" s="78" t="s">
        <v>2786</v>
      </c>
      <c r="I220" s="9" t="s">
        <v>2787</v>
      </c>
      <c r="J220" s="10" t="s">
        <v>922</v>
      </c>
      <c r="K220" s="11">
        <v>39980</v>
      </c>
      <c r="L220" s="5" t="s">
        <v>639</v>
      </c>
      <c r="M220" s="12" t="s">
        <v>1129</v>
      </c>
      <c r="N220" s="12" t="s">
        <v>1253</v>
      </c>
      <c r="O220" s="9" t="s">
        <v>642</v>
      </c>
      <c r="P220" s="5" t="s">
        <v>682</v>
      </c>
      <c r="Q220" s="5" t="s">
        <v>669</v>
      </c>
      <c r="R220" s="5" t="s">
        <v>2378</v>
      </c>
      <c r="S220" s="5" t="s">
        <v>2379</v>
      </c>
      <c r="T220" s="5" t="s">
        <v>2380</v>
      </c>
      <c r="U220" s="5" t="s">
        <v>2381</v>
      </c>
      <c r="V220" s="5" t="s">
        <v>2382</v>
      </c>
      <c r="W220" s="5" t="s">
        <v>2558</v>
      </c>
      <c r="X220" s="16" t="s">
        <v>2559</v>
      </c>
      <c r="Y220" s="5" t="s">
        <v>2383</v>
      </c>
      <c r="Z220" s="5" t="s">
        <v>2384</v>
      </c>
      <c r="AA220" s="5" t="s">
        <v>2788</v>
      </c>
      <c r="AB220" s="5" t="s">
        <v>2789</v>
      </c>
      <c r="AC220" s="5" t="s">
        <v>691</v>
      </c>
      <c r="AD220" s="13">
        <v>23000</v>
      </c>
      <c r="AE220" s="11" t="s">
        <v>2790</v>
      </c>
      <c r="AF220" s="9" t="s">
        <v>657</v>
      </c>
      <c r="AG220" s="5" t="s">
        <v>642</v>
      </c>
      <c r="AI220" s="5" t="s">
        <v>642</v>
      </c>
      <c r="AJ220" s="14">
        <v>6590</v>
      </c>
      <c r="AK220" s="14">
        <v>45094.919293981482</v>
      </c>
      <c r="AL220" s="14">
        <v>45094.544293981482</v>
      </c>
      <c r="AM220" s="15" t="s">
        <v>658</v>
      </c>
      <c r="AN220" s="5" t="s">
        <v>2791</v>
      </c>
      <c r="AO220" s="5">
        <v>23000</v>
      </c>
      <c r="AP220" s="5">
        <v>45094.919317129628</v>
      </c>
      <c r="AQ220" s="15" t="s">
        <v>660</v>
      </c>
      <c r="AR220" s="5" t="s">
        <v>642</v>
      </c>
      <c r="AS220" s="5" t="s">
        <v>1184</v>
      </c>
      <c r="AT220" s="5" t="s">
        <v>2792</v>
      </c>
    </row>
    <row r="221" spans="2:46" ht="15" customHeight="1">
      <c r="B221" s="5" t="str">
        <f>IF(AND(VLOOKUP(E221,リスト!$A$1:$F$12,5,FALSE)&lt;=K221,VLOOKUP(E221,リスト!$A$1:$F$12,6,FALSE)&gt;=K221),"〇","×")</f>
        <v>〇</v>
      </c>
      <c r="C221" s="6">
        <f>VLOOKUP(D221,[2]課題曲一覧!$B$2:$I$206,8,FALSE)</f>
        <v>6.3657407407407402E-4</v>
      </c>
      <c r="D221" s="7">
        <f t="shared" si="9"/>
        <v>156</v>
      </c>
      <c r="E221" s="8" t="str">
        <f t="shared" si="10"/>
        <v>プレコンクール部門</v>
      </c>
      <c r="F221" s="8" t="str">
        <f t="shared" si="11"/>
        <v>NKU8cGJkh5ehaCN</v>
      </c>
      <c r="G221" s="6" t="s">
        <v>635</v>
      </c>
      <c r="H221" s="78" t="s">
        <v>2793</v>
      </c>
      <c r="I221" s="9" t="s">
        <v>2794</v>
      </c>
      <c r="J221" s="10" t="s">
        <v>713</v>
      </c>
      <c r="K221" s="11">
        <v>41472</v>
      </c>
      <c r="L221" s="5" t="s">
        <v>714</v>
      </c>
      <c r="M221" s="12" t="s">
        <v>680</v>
      </c>
      <c r="N221" s="12" t="s">
        <v>1619</v>
      </c>
      <c r="O221" s="9" t="s">
        <v>642</v>
      </c>
      <c r="P221" s="5" t="s">
        <v>682</v>
      </c>
      <c r="Q221" s="5" t="s">
        <v>643</v>
      </c>
      <c r="R221" s="5" t="s">
        <v>683</v>
      </c>
      <c r="S221" s="5" t="s">
        <v>684</v>
      </c>
      <c r="T221" s="5" t="s">
        <v>685</v>
      </c>
      <c r="U221" s="5" t="s">
        <v>686</v>
      </c>
      <c r="V221" s="5" t="s">
        <v>648</v>
      </c>
      <c r="W221" s="5" t="s">
        <v>1153</v>
      </c>
      <c r="X221" s="16" t="s">
        <v>1154</v>
      </c>
      <c r="Y221" s="5" t="s">
        <v>688</v>
      </c>
      <c r="Z221" s="5" t="s">
        <v>642</v>
      </c>
      <c r="AA221" s="5" t="s">
        <v>2795</v>
      </c>
      <c r="AB221" s="5" t="s">
        <v>2796</v>
      </c>
      <c r="AC221" s="5" t="s">
        <v>691</v>
      </c>
      <c r="AD221" s="13">
        <v>23000</v>
      </c>
      <c r="AE221" s="11" t="s">
        <v>2797</v>
      </c>
      <c r="AF221" s="9" t="s">
        <v>657</v>
      </c>
      <c r="AG221" s="5" t="s">
        <v>642</v>
      </c>
      <c r="AI221" s="5" t="s">
        <v>642</v>
      </c>
      <c r="AJ221" s="14">
        <v>6611</v>
      </c>
      <c r="AK221" s="14">
        <v>45096.313935185186</v>
      </c>
      <c r="AL221" s="14">
        <v>45095.938935185186</v>
      </c>
      <c r="AM221" s="15" t="s">
        <v>658</v>
      </c>
      <c r="AN221" s="5" t="s">
        <v>2798</v>
      </c>
      <c r="AO221" s="5">
        <v>23000</v>
      </c>
      <c r="AP221" s="5">
        <v>45096.313958333332</v>
      </c>
      <c r="AQ221" s="15" t="s">
        <v>660</v>
      </c>
      <c r="AR221" s="5" t="s">
        <v>642</v>
      </c>
      <c r="AS221" s="5" t="s">
        <v>1184</v>
      </c>
      <c r="AT221" s="5" t="s">
        <v>2799</v>
      </c>
    </row>
    <row r="222" spans="2:46" ht="15" customHeight="1">
      <c r="B222" s="5" t="str">
        <f>IF(AND(VLOOKUP(E222,リスト!$A$1:$F$12,5,FALSE)&lt;=K222,VLOOKUP(E222,リスト!$A$1:$F$12,6,FALSE)&gt;=K222),"〇","×")</f>
        <v>〇</v>
      </c>
      <c r="C222" s="6">
        <f>VLOOKUP(D222,[2]課題曲一覧!$B$2:$I$206,8,FALSE)</f>
        <v>1.4004629629629629E-3</v>
      </c>
      <c r="D222" s="7">
        <f t="shared" si="9"/>
        <v>166</v>
      </c>
      <c r="E222" s="8" t="str">
        <f t="shared" si="10"/>
        <v>バレエシューズ小学5・6年の部</v>
      </c>
      <c r="F222" s="8" t="str">
        <f t="shared" si="11"/>
        <v>NKYffGJkh5ehaCN</v>
      </c>
      <c r="G222" s="6" t="s">
        <v>635</v>
      </c>
      <c r="H222" s="78" t="s">
        <v>2801</v>
      </c>
      <c r="I222" s="9" t="s">
        <v>2802</v>
      </c>
      <c r="J222" s="10">
        <v>11</v>
      </c>
      <c r="K222" s="11">
        <v>40795</v>
      </c>
      <c r="L222" s="5" t="s">
        <v>639</v>
      </c>
      <c r="M222" s="12" t="s">
        <v>751</v>
      </c>
      <c r="N222" s="12" t="s">
        <v>932</v>
      </c>
      <c r="O222" s="9" t="s">
        <v>642</v>
      </c>
      <c r="P222" s="5" t="s">
        <v>682</v>
      </c>
      <c r="Q222" s="5" t="s">
        <v>669</v>
      </c>
      <c r="R222" s="5" t="s">
        <v>2485</v>
      </c>
      <c r="S222" s="5" t="s">
        <v>2803</v>
      </c>
      <c r="T222" s="5" t="s">
        <v>2487</v>
      </c>
      <c r="U222" s="5" t="s">
        <v>2488</v>
      </c>
      <c r="V222" s="5" t="s">
        <v>648</v>
      </c>
      <c r="W222" s="5" t="s">
        <v>2489</v>
      </c>
      <c r="X222" s="16" t="s">
        <v>2490</v>
      </c>
      <c r="Y222" s="5" t="s">
        <v>2491</v>
      </c>
      <c r="Z222" s="5" t="s">
        <v>2491</v>
      </c>
      <c r="AA222" s="5" t="s">
        <v>2804</v>
      </c>
      <c r="AB222" s="5" t="s">
        <v>2805</v>
      </c>
      <c r="AC222" s="5" t="s">
        <v>655</v>
      </c>
      <c r="AD222" s="13">
        <v>23000</v>
      </c>
      <c r="AE222" s="11" t="s">
        <v>2806</v>
      </c>
      <c r="AF222" s="9" t="s">
        <v>673</v>
      </c>
      <c r="AG222" s="5" t="s">
        <v>642</v>
      </c>
      <c r="AI222" s="5" t="s">
        <v>642</v>
      </c>
      <c r="AJ222" s="14">
        <v>6614</v>
      </c>
      <c r="AK222" s="14">
        <v>45096.515613425923</v>
      </c>
      <c r="AL222" s="14">
        <v>45096.140613425923</v>
      </c>
      <c r="AM222" s="15" t="s">
        <v>658</v>
      </c>
      <c r="AN222" s="5" t="s">
        <v>2807</v>
      </c>
      <c r="AO222" s="5">
        <v>23000</v>
      </c>
      <c r="AP222" s="5">
        <v>45096.515636574077</v>
      </c>
      <c r="AQ222" s="15" t="s">
        <v>660</v>
      </c>
      <c r="AR222" s="5" t="s">
        <v>642</v>
      </c>
      <c r="AS222" s="5" t="s">
        <v>1116</v>
      </c>
      <c r="AT222" s="5" t="s">
        <v>2808</v>
      </c>
    </row>
    <row r="223" spans="2:46" ht="15" customHeight="1">
      <c r="B223" s="5" t="str">
        <f>IF(AND(VLOOKUP(E223,リスト!$A$1:$F$12,5,FALSE)&lt;=K223,VLOOKUP(E223,リスト!$A$1:$F$12,6,FALSE)&gt;=K223),"〇","×")</f>
        <v>〇</v>
      </c>
      <c r="C223" s="6">
        <f>VLOOKUP(D223,[2]課題曲一覧!$B$2:$I$206,8,FALSE)</f>
        <v>1.4004629629629629E-3</v>
      </c>
      <c r="D223" s="7">
        <f t="shared" si="9"/>
        <v>166</v>
      </c>
      <c r="E223" s="8" t="str">
        <f t="shared" si="10"/>
        <v>小学6年の部</v>
      </c>
      <c r="F223" s="8" t="str">
        <f t="shared" si="11"/>
        <v>NKYjIGJkh5ehaCN</v>
      </c>
      <c r="G223" s="6" t="s">
        <v>635</v>
      </c>
      <c r="H223" s="78" t="s">
        <v>2801</v>
      </c>
      <c r="I223" s="9" t="s">
        <v>2802</v>
      </c>
      <c r="J223" s="10">
        <v>11</v>
      </c>
      <c r="K223" s="11">
        <v>40795</v>
      </c>
      <c r="L223" s="5" t="s">
        <v>639</v>
      </c>
      <c r="M223" s="12" t="s">
        <v>666</v>
      </c>
      <c r="N223" s="12" t="s">
        <v>932</v>
      </c>
      <c r="O223" s="9" t="s">
        <v>642</v>
      </c>
      <c r="P223" s="5" t="s">
        <v>682</v>
      </c>
      <c r="Q223" s="5" t="s">
        <v>669</v>
      </c>
      <c r="R223" s="5" t="s">
        <v>2485</v>
      </c>
      <c r="S223" s="5" t="s">
        <v>2803</v>
      </c>
      <c r="T223" s="5" t="s">
        <v>2487</v>
      </c>
      <c r="U223" s="5" t="s">
        <v>2488</v>
      </c>
      <c r="V223" s="5" t="s">
        <v>648</v>
      </c>
      <c r="W223" s="5" t="s">
        <v>2489</v>
      </c>
      <c r="X223" s="16" t="s">
        <v>2490</v>
      </c>
      <c r="Y223" s="5" t="s">
        <v>2491</v>
      </c>
      <c r="Z223" s="5" t="s">
        <v>2491</v>
      </c>
      <c r="AA223" s="5" t="s">
        <v>2804</v>
      </c>
      <c r="AB223" s="5" t="s">
        <v>2805</v>
      </c>
      <c r="AC223" s="5" t="s">
        <v>655</v>
      </c>
      <c r="AD223" s="13">
        <v>23000</v>
      </c>
      <c r="AE223" s="11" t="s">
        <v>2806</v>
      </c>
      <c r="AF223" s="9" t="s">
        <v>673</v>
      </c>
      <c r="AG223" s="5" t="s">
        <v>642</v>
      </c>
      <c r="AI223" s="5" t="s">
        <v>642</v>
      </c>
      <c r="AJ223" s="14">
        <v>6615</v>
      </c>
      <c r="AK223" s="14">
        <v>45096.518217592595</v>
      </c>
      <c r="AL223" s="14">
        <v>45096.143217592595</v>
      </c>
      <c r="AM223" s="15" t="s">
        <v>658</v>
      </c>
      <c r="AN223" s="5" t="s">
        <v>2809</v>
      </c>
      <c r="AO223" s="5">
        <v>23000</v>
      </c>
      <c r="AP223" s="5">
        <v>45096.518229166664</v>
      </c>
      <c r="AQ223" s="15" t="s">
        <v>660</v>
      </c>
      <c r="AR223" s="5" t="s">
        <v>642</v>
      </c>
      <c r="AS223" s="5" t="s">
        <v>1116</v>
      </c>
      <c r="AT223" s="5" t="s">
        <v>2808</v>
      </c>
    </row>
    <row r="224" spans="2:46" ht="15" customHeight="1">
      <c r="B224" s="5" t="str">
        <f>IF(AND(VLOOKUP(E224,リスト!$A$1:$F$12,5,FALSE)&lt;=K224,VLOOKUP(E224,リスト!$A$1:$F$12,6,FALSE)&gt;=K224),"〇","×")</f>
        <v>〇</v>
      </c>
      <c r="C224" s="6">
        <f>VLOOKUP(D224,[2]課題曲一覧!$B$2:$I$206,8,FALSE)</f>
        <v>8.4490740740740739E-4</v>
      </c>
      <c r="D224" s="7">
        <f t="shared" si="9"/>
        <v>8</v>
      </c>
      <c r="E224" s="8" t="str">
        <f t="shared" si="10"/>
        <v>バレエシューズ小学3・4年の部</v>
      </c>
      <c r="F224" s="8" t="str">
        <f t="shared" si="11"/>
        <v>NKZzFGJkh5ehaCN</v>
      </c>
      <c r="G224" s="6" t="s">
        <v>635</v>
      </c>
      <c r="H224" s="78" t="s">
        <v>2810</v>
      </c>
      <c r="I224" s="9" t="s">
        <v>2811</v>
      </c>
      <c r="J224" s="10">
        <v>9</v>
      </c>
      <c r="K224" s="11">
        <v>41636</v>
      </c>
      <c r="L224" s="5" t="s">
        <v>639</v>
      </c>
      <c r="M224" s="12" t="s">
        <v>768</v>
      </c>
      <c r="N224" s="12" t="s">
        <v>681</v>
      </c>
      <c r="O224" s="9" t="s">
        <v>642</v>
      </c>
      <c r="P224" s="5" t="s">
        <v>46</v>
      </c>
      <c r="Q224" s="5" t="s">
        <v>643</v>
      </c>
      <c r="R224" s="5" t="s">
        <v>1413</v>
      </c>
      <c r="S224" s="5" t="s">
        <v>2812</v>
      </c>
      <c r="T224" s="5" t="s">
        <v>1415</v>
      </c>
      <c r="U224" s="5" t="s">
        <v>1416</v>
      </c>
      <c r="V224" s="5" t="s">
        <v>739</v>
      </c>
      <c r="W224" s="5" t="s">
        <v>1417</v>
      </c>
      <c r="X224" s="16" t="s">
        <v>1418</v>
      </c>
      <c r="Y224" s="5" t="s">
        <v>1419</v>
      </c>
      <c r="Z224" s="5" t="s">
        <v>642</v>
      </c>
      <c r="AA224" s="5" t="s">
        <v>2813</v>
      </c>
      <c r="AB224" s="5" t="s">
        <v>2814</v>
      </c>
      <c r="AC224" s="5" t="s">
        <v>655</v>
      </c>
      <c r="AD224" s="13">
        <v>23000</v>
      </c>
      <c r="AE224" s="11" t="s">
        <v>2815</v>
      </c>
      <c r="AF224" s="9" t="s">
        <v>774</v>
      </c>
      <c r="AG224" s="5" t="s">
        <v>642</v>
      </c>
      <c r="AI224" s="5" t="s">
        <v>642</v>
      </c>
      <c r="AJ224" s="14">
        <v>6616</v>
      </c>
      <c r="AK224" s="14">
        <v>45096.574178240742</v>
      </c>
      <c r="AL224" s="14">
        <v>45096.199178240742</v>
      </c>
      <c r="AM224" s="15" t="s">
        <v>658</v>
      </c>
      <c r="AN224" s="5" t="s">
        <v>2816</v>
      </c>
      <c r="AO224" s="5">
        <v>23000</v>
      </c>
      <c r="AP224" s="5">
        <v>45096.574201388888</v>
      </c>
      <c r="AQ224" s="15" t="s">
        <v>660</v>
      </c>
      <c r="AR224" s="5" t="s">
        <v>642</v>
      </c>
      <c r="AS224" s="5" t="s">
        <v>1184</v>
      </c>
      <c r="AT224" s="5" t="s">
        <v>2817</v>
      </c>
    </row>
    <row r="225" spans="2:46" ht="15" customHeight="1">
      <c r="B225" s="5" t="str">
        <f>IF(AND(VLOOKUP(E225,リスト!$A$1:$F$12,5,FALSE)&lt;=K225,VLOOKUP(E225,リスト!$A$1:$F$12,6,FALSE)&gt;=K225),"〇","×")</f>
        <v>〇</v>
      </c>
      <c r="C225" s="6">
        <f>VLOOKUP(D225,[2]課題曲一覧!$B$2:$I$206,8,FALSE)</f>
        <v>8.4490740740740739E-4</v>
      </c>
      <c r="D225" s="7">
        <f t="shared" si="9"/>
        <v>8</v>
      </c>
      <c r="E225" s="8" t="str">
        <f t="shared" si="10"/>
        <v>小学6年の部</v>
      </c>
      <c r="F225" s="8" t="str">
        <f t="shared" si="11"/>
        <v>NKt5nGJkh5ehaCN</v>
      </c>
      <c r="G225" s="6" t="s">
        <v>635</v>
      </c>
      <c r="H225" s="78" t="s">
        <v>2818</v>
      </c>
      <c r="I225" s="9" t="s">
        <v>2819</v>
      </c>
      <c r="J225" s="10">
        <v>12</v>
      </c>
      <c r="K225" s="11">
        <v>40723</v>
      </c>
      <c r="L225" s="5" t="s">
        <v>639</v>
      </c>
      <c r="M225" s="12" t="s">
        <v>666</v>
      </c>
      <c r="N225" s="12" t="s">
        <v>681</v>
      </c>
      <c r="O225" s="9" t="s">
        <v>642</v>
      </c>
      <c r="P225" s="5" t="s">
        <v>682</v>
      </c>
      <c r="Q225" s="5" t="s">
        <v>643</v>
      </c>
      <c r="R225" s="5" t="s">
        <v>2679</v>
      </c>
      <c r="S225" s="5" t="s">
        <v>2820</v>
      </c>
      <c r="T225" s="5" t="s">
        <v>2680</v>
      </c>
      <c r="U225" s="5" t="s">
        <v>2767</v>
      </c>
      <c r="V225" s="5" t="s">
        <v>739</v>
      </c>
      <c r="W225" s="5" t="s">
        <v>2681</v>
      </c>
      <c r="X225" s="16" t="s">
        <v>2768</v>
      </c>
      <c r="Y225" s="5" t="s">
        <v>2682</v>
      </c>
      <c r="Z225" s="5" t="s">
        <v>642</v>
      </c>
      <c r="AA225" s="5" t="s">
        <v>2821</v>
      </c>
      <c r="AB225" s="5" t="s">
        <v>2822</v>
      </c>
      <c r="AC225" s="5" t="s">
        <v>655</v>
      </c>
      <c r="AD225" s="13">
        <v>23000</v>
      </c>
      <c r="AE225" s="11" t="s">
        <v>2823</v>
      </c>
      <c r="AF225" s="9" t="s">
        <v>673</v>
      </c>
      <c r="AG225" s="5" t="s">
        <v>642</v>
      </c>
      <c r="AI225" s="5" t="s">
        <v>642</v>
      </c>
      <c r="AJ225" s="14">
        <v>6632</v>
      </c>
      <c r="AK225" s="14">
        <v>45097.424189814818</v>
      </c>
      <c r="AL225" s="14">
        <v>45097.049189814818</v>
      </c>
      <c r="AM225" s="15" t="s">
        <v>658</v>
      </c>
      <c r="AN225" s="5" t="s">
        <v>2824</v>
      </c>
      <c r="AO225" s="5">
        <v>23000</v>
      </c>
      <c r="AP225" s="5">
        <v>45097.424201388887</v>
      </c>
      <c r="AQ225" s="15" t="s">
        <v>660</v>
      </c>
      <c r="AR225" s="5" t="s">
        <v>642</v>
      </c>
      <c r="AS225" s="5" t="s">
        <v>2696</v>
      </c>
      <c r="AT225" s="5" t="s">
        <v>2825</v>
      </c>
    </row>
    <row r="226" spans="2:46" ht="15" customHeight="1">
      <c r="B226" s="5" t="str">
        <f>IF(AND(VLOOKUP(E226,リスト!$A$1:$F$12,5,FALSE)&lt;=K226,VLOOKUP(E226,リスト!$A$1:$F$12,6,FALSE)&gt;=K226),"〇","×")</f>
        <v>〇</v>
      </c>
      <c r="C226" s="6">
        <f>VLOOKUP(D226,[2]課題曲一覧!$B$2:$I$206,8,FALSE)</f>
        <v>6.8287037037037025E-4</v>
      </c>
      <c r="D226" s="7">
        <f t="shared" si="9"/>
        <v>2</v>
      </c>
      <c r="E226" s="8" t="str">
        <f t="shared" si="10"/>
        <v>バレエシューズ小学3・4年の部</v>
      </c>
      <c r="F226" s="8" t="str">
        <f t="shared" si="11"/>
        <v>NL4wkGJkh5ehaCN</v>
      </c>
      <c r="G226" s="6" t="s">
        <v>635</v>
      </c>
      <c r="H226" s="78" t="s">
        <v>2826</v>
      </c>
      <c r="I226" s="9" t="s">
        <v>2827</v>
      </c>
      <c r="J226" s="10">
        <v>10</v>
      </c>
      <c r="K226" s="11">
        <v>41383</v>
      </c>
      <c r="L226" s="5" t="s">
        <v>639</v>
      </c>
      <c r="M226" s="12" t="s">
        <v>768</v>
      </c>
      <c r="N226" s="12" t="s">
        <v>954</v>
      </c>
      <c r="O226" s="9" t="s">
        <v>642</v>
      </c>
      <c r="P226" s="5" t="s">
        <v>682</v>
      </c>
      <c r="Q226" s="5" t="s">
        <v>643</v>
      </c>
      <c r="R226" s="5" t="s">
        <v>2292</v>
      </c>
      <c r="S226" s="5" t="s">
        <v>2293</v>
      </c>
      <c r="T226" s="5" t="s">
        <v>2294</v>
      </c>
      <c r="U226" s="5" t="s">
        <v>2295</v>
      </c>
      <c r="V226" s="5" t="s">
        <v>648</v>
      </c>
      <c r="W226" s="5" t="s">
        <v>687</v>
      </c>
      <c r="X226" s="16" t="s">
        <v>2828</v>
      </c>
      <c r="Y226" s="5" t="s">
        <v>2296</v>
      </c>
      <c r="Z226" s="5" t="s">
        <v>642</v>
      </c>
      <c r="AA226" s="5" t="s">
        <v>2829</v>
      </c>
      <c r="AB226" s="5" t="s">
        <v>2830</v>
      </c>
      <c r="AC226" s="5" t="s">
        <v>655</v>
      </c>
      <c r="AD226" s="13">
        <v>23000</v>
      </c>
      <c r="AE226" s="11" t="s">
        <v>2831</v>
      </c>
      <c r="AF226" s="9" t="s">
        <v>657</v>
      </c>
      <c r="AG226" s="5" t="s">
        <v>642</v>
      </c>
      <c r="AI226" s="5" t="s">
        <v>642</v>
      </c>
      <c r="AJ226" s="14">
        <v>6643</v>
      </c>
      <c r="AK226" s="14">
        <v>45097.951597222222</v>
      </c>
      <c r="AL226" s="14">
        <v>45097.576597222222</v>
      </c>
      <c r="AM226" s="15" t="s">
        <v>658</v>
      </c>
      <c r="AN226" s="5" t="s">
        <v>2832</v>
      </c>
      <c r="AO226" s="5">
        <v>23000</v>
      </c>
      <c r="AP226" s="5">
        <v>45097.951608796298</v>
      </c>
      <c r="AQ226" s="15" t="s">
        <v>660</v>
      </c>
      <c r="AR226" s="5" t="s">
        <v>642</v>
      </c>
      <c r="AS226" s="5" t="s">
        <v>2833</v>
      </c>
      <c r="AT226" s="5" t="s">
        <v>2834</v>
      </c>
    </row>
    <row r="227" spans="2:46" ht="15" customHeight="1">
      <c r="B227" s="5" t="str">
        <f>IF(AND(VLOOKUP(E227,リスト!$A$1:$F$12,5,FALSE)&lt;=K227,VLOOKUP(E227,リスト!$A$1:$F$12,6,FALSE)&gt;=K227),"〇","×")</f>
        <v>〇</v>
      </c>
      <c r="C227" s="6">
        <f>VLOOKUP(D227,[2]課題曲一覧!$B$2:$I$206,8,FALSE)</f>
        <v>8.2175925925925917E-4</v>
      </c>
      <c r="D227" s="7">
        <f t="shared" si="9"/>
        <v>136</v>
      </c>
      <c r="E227" s="8" t="str">
        <f t="shared" si="10"/>
        <v>小学4・5年の部</v>
      </c>
      <c r="F227" s="8" t="str">
        <f t="shared" si="11"/>
        <v>NLPzrGJkh5ehaCN</v>
      </c>
      <c r="G227" s="6" t="s">
        <v>635</v>
      </c>
      <c r="H227" s="78" t="s">
        <v>2835</v>
      </c>
      <c r="I227" s="9" t="s">
        <v>2836</v>
      </c>
      <c r="J227" s="10" t="s">
        <v>697</v>
      </c>
      <c r="K227" s="11">
        <v>41064</v>
      </c>
      <c r="L227" s="5" t="s">
        <v>639</v>
      </c>
      <c r="M227" s="12" t="s">
        <v>715</v>
      </c>
      <c r="N227" s="12" t="s">
        <v>833</v>
      </c>
      <c r="O227" s="9" t="s">
        <v>642</v>
      </c>
      <c r="P227" s="5" t="s">
        <v>46</v>
      </c>
      <c r="Q227" s="5" t="s">
        <v>669</v>
      </c>
      <c r="R227" s="5" t="s">
        <v>2837</v>
      </c>
      <c r="S227" s="5" t="s">
        <v>2838</v>
      </c>
      <c r="T227" s="5" t="s">
        <v>2839</v>
      </c>
      <c r="U227" s="5" t="s">
        <v>2840</v>
      </c>
      <c r="V227" s="5" t="s">
        <v>648</v>
      </c>
      <c r="W227" s="5" t="s">
        <v>2849</v>
      </c>
      <c r="X227" s="16" t="s">
        <v>2876</v>
      </c>
      <c r="Y227" s="5" t="s">
        <v>2841</v>
      </c>
      <c r="Z227" s="5" t="s">
        <v>642</v>
      </c>
      <c r="AA227" s="5" t="s">
        <v>2842</v>
      </c>
      <c r="AB227" s="5" t="s">
        <v>2843</v>
      </c>
      <c r="AC227" s="5" t="s">
        <v>691</v>
      </c>
      <c r="AD227" s="13">
        <v>23000</v>
      </c>
      <c r="AE227" s="11" t="s">
        <v>2844</v>
      </c>
      <c r="AF227" s="9" t="s">
        <v>657</v>
      </c>
      <c r="AG227" s="5" t="s">
        <v>642</v>
      </c>
      <c r="AI227" s="5" t="s">
        <v>642</v>
      </c>
      <c r="AJ227" s="14">
        <v>6656</v>
      </c>
      <c r="AK227" s="14">
        <v>45098.888124999998</v>
      </c>
      <c r="AL227" s="14">
        <v>45098.513124999998</v>
      </c>
      <c r="AM227" s="15" t="s">
        <v>658</v>
      </c>
      <c r="AN227" s="5" t="s">
        <v>2845</v>
      </c>
      <c r="AO227" s="5">
        <v>23000</v>
      </c>
      <c r="AP227" s="5">
        <v>45098.888136574074</v>
      </c>
      <c r="AQ227" s="15" t="s">
        <v>660</v>
      </c>
      <c r="AR227" s="5" t="s">
        <v>642</v>
      </c>
      <c r="AS227" s="5" t="s">
        <v>1184</v>
      </c>
      <c r="AT227" s="5" t="s">
        <v>2846</v>
      </c>
    </row>
    <row r="228" spans="2:46" ht="15" customHeight="1">
      <c r="B228" s="5" t="str">
        <f>IF(AND(VLOOKUP(E228,リスト!$A$1:$F$12,5,FALSE)&lt;=K228,VLOOKUP(E228,リスト!$A$1:$F$12,6,FALSE)&gt;=K228),"〇","×")</f>
        <v>〇</v>
      </c>
      <c r="C228" s="6">
        <f>VLOOKUP(D228,[2]課題曲一覧!$B$2:$I$206,8,FALSE)</f>
        <v>8.9120370370370362E-4</v>
      </c>
      <c r="D228" s="7">
        <f t="shared" si="9"/>
        <v>116</v>
      </c>
      <c r="E228" s="8" t="str">
        <f t="shared" si="10"/>
        <v>小学4・5年の部</v>
      </c>
      <c r="F228" s="8" t="str">
        <f t="shared" si="11"/>
        <v>NLQAQGJkh5ehaCN</v>
      </c>
      <c r="G228" s="6" t="s">
        <v>635</v>
      </c>
      <c r="H228" s="78" t="s">
        <v>2847</v>
      </c>
      <c r="I228" s="9" t="s">
        <v>2848</v>
      </c>
      <c r="J228" s="10" t="s">
        <v>697</v>
      </c>
      <c r="K228" s="11">
        <v>41048</v>
      </c>
      <c r="L228" s="5" t="s">
        <v>639</v>
      </c>
      <c r="M228" s="12" t="s">
        <v>715</v>
      </c>
      <c r="N228" s="12" t="s">
        <v>885</v>
      </c>
      <c r="O228" s="9" t="s">
        <v>642</v>
      </c>
      <c r="P228" s="5" t="s">
        <v>46</v>
      </c>
      <c r="Q228" s="5" t="s">
        <v>669</v>
      </c>
      <c r="R228" s="5" t="s">
        <v>2837</v>
      </c>
      <c r="S228" s="5" t="s">
        <v>2838</v>
      </c>
      <c r="T228" s="5" t="s">
        <v>2839</v>
      </c>
      <c r="U228" s="5" t="s">
        <v>2840</v>
      </c>
      <c r="V228" s="5" t="s">
        <v>648</v>
      </c>
      <c r="W228" s="5" t="s">
        <v>2849</v>
      </c>
      <c r="X228" s="16" t="s">
        <v>2876</v>
      </c>
      <c r="Y228" s="5" t="s">
        <v>2841</v>
      </c>
      <c r="Z228" s="5" t="s">
        <v>642</v>
      </c>
      <c r="AA228" s="5" t="s">
        <v>2850</v>
      </c>
      <c r="AB228" s="5" t="s">
        <v>2851</v>
      </c>
      <c r="AC228" s="5" t="s">
        <v>691</v>
      </c>
      <c r="AD228" s="13">
        <v>23000</v>
      </c>
      <c r="AE228" s="11" t="s">
        <v>2852</v>
      </c>
      <c r="AF228" s="9" t="s">
        <v>657</v>
      </c>
      <c r="AG228" s="5" t="s">
        <v>642</v>
      </c>
      <c r="AI228" s="5" t="s">
        <v>642</v>
      </c>
      <c r="AJ228" s="14">
        <v>6657</v>
      </c>
      <c r="AK228" s="14">
        <v>45098.89571759259</v>
      </c>
      <c r="AL228" s="14">
        <v>45098.52071759259</v>
      </c>
      <c r="AM228" s="15" t="s">
        <v>658</v>
      </c>
      <c r="AN228" s="5" t="s">
        <v>2853</v>
      </c>
      <c r="AO228" s="5">
        <v>23000</v>
      </c>
      <c r="AP228" s="5">
        <v>45098.895729166667</v>
      </c>
      <c r="AQ228" s="15" t="s">
        <v>660</v>
      </c>
      <c r="AR228" s="5" t="s">
        <v>642</v>
      </c>
      <c r="AS228" s="5" t="s">
        <v>2854</v>
      </c>
      <c r="AT228" s="5" t="s">
        <v>2855</v>
      </c>
    </row>
    <row r="229" spans="2:46" ht="15" customHeight="1">
      <c r="B229" s="5" t="str">
        <f>IF(AND(VLOOKUP(E229,リスト!$A$1:$F$12,5,FALSE)&lt;=K229,VLOOKUP(E229,リスト!$A$1:$F$12,6,FALSE)&gt;=K229),"〇","×")</f>
        <v>〇</v>
      </c>
      <c r="C229" s="6">
        <f>VLOOKUP(D229,[2]課題曲一覧!$B$2:$I$206,8,FALSE)</f>
        <v>1.2962962962962963E-3</v>
      </c>
      <c r="D229" s="7">
        <f t="shared" si="9"/>
        <v>9</v>
      </c>
      <c r="E229" s="8" t="str">
        <f t="shared" si="10"/>
        <v>高校生の部</v>
      </c>
      <c r="F229" s="8" t="str">
        <f t="shared" si="11"/>
        <v>NLS3xGJkh5ehaCN</v>
      </c>
      <c r="G229" s="6" t="s">
        <v>635</v>
      </c>
      <c r="H229" s="78" t="s">
        <v>2856</v>
      </c>
      <c r="I229" s="9" t="s">
        <v>2857</v>
      </c>
      <c r="J229" s="10" t="s">
        <v>2591</v>
      </c>
      <c r="K229" s="11">
        <v>38483</v>
      </c>
      <c r="L229" s="5" t="s">
        <v>639</v>
      </c>
      <c r="M229" s="12" t="s">
        <v>640</v>
      </c>
      <c r="N229" s="12" t="s">
        <v>2858</v>
      </c>
      <c r="O229" s="9" t="s">
        <v>642</v>
      </c>
      <c r="P229" s="5" t="s">
        <v>668</v>
      </c>
      <c r="Q229" s="5" t="s">
        <v>669</v>
      </c>
      <c r="R229" s="5" t="s">
        <v>2859</v>
      </c>
      <c r="S229" s="5" t="s">
        <v>2860</v>
      </c>
      <c r="T229" s="5" t="s">
        <v>2861</v>
      </c>
      <c r="U229" s="5" t="s">
        <v>2862</v>
      </c>
      <c r="V229" s="5" t="s">
        <v>648</v>
      </c>
      <c r="W229" s="5" t="s">
        <v>2863</v>
      </c>
      <c r="X229" s="16" t="s">
        <v>2864</v>
      </c>
      <c r="Y229" s="5" t="s">
        <v>2865</v>
      </c>
      <c r="Z229" s="5" t="s">
        <v>2866</v>
      </c>
      <c r="AA229" s="5" t="s">
        <v>2867</v>
      </c>
      <c r="AB229" s="5" t="s">
        <v>2868</v>
      </c>
      <c r="AC229" s="5" t="s">
        <v>691</v>
      </c>
      <c r="AD229" s="13">
        <v>23000</v>
      </c>
      <c r="AE229" s="11" t="s">
        <v>2869</v>
      </c>
      <c r="AF229" s="9" t="s">
        <v>657</v>
      </c>
      <c r="AG229" s="5" t="s">
        <v>642</v>
      </c>
      <c r="AI229" s="5" t="s">
        <v>642</v>
      </c>
      <c r="AJ229" s="14">
        <v>6659</v>
      </c>
      <c r="AK229" s="14">
        <v>45098.981469907405</v>
      </c>
      <c r="AL229" s="14">
        <v>45098.606469907405</v>
      </c>
      <c r="AM229" s="15" t="s">
        <v>658</v>
      </c>
      <c r="AN229" s="5" t="s">
        <v>2870</v>
      </c>
      <c r="AO229" s="5">
        <v>23000</v>
      </c>
      <c r="AP229" s="5">
        <v>45098.981481481482</v>
      </c>
      <c r="AQ229" s="15" t="s">
        <v>660</v>
      </c>
      <c r="AR229" s="5" t="s">
        <v>642</v>
      </c>
      <c r="AS229" s="5" t="s">
        <v>2871</v>
      </c>
      <c r="AT229" s="5" t="s">
        <v>2872</v>
      </c>
    </row>
    <row r="230" spans="2:46" ht="15" customHeight="1">
      <c r="B230" s="5" t="str">
        <f>IF(AND(VLOOKUP(E230,リスト!$A$1:$F$12,5,FALSE)&lt;=K230,VLOOKUP(E230,リスト!$A$1:$F$12,6,FALSE)&gt;=K230),"〇","×")</f>
        <v>〇</v>
      </c>
      <c r="C230" s="6">
        <f>VLOOKUP(D230,[2]課題曲一覧!$B$2:$I$206,8,FALSE)</f>
        <v>1.4004629629629629E-3</v>
      </c>
      <c r="D230" s="7">
        <f t="shared" si="9"/>
        <v>166</v>
      </c>
      <c r="E230" s="8" t="str">
        <f t="shared" si="10"/>
        <v>バレエシューズ小学3・4年の部</v>
      </c>
      <c r="F230" s="8" t="str">
        <f t="shared" si="11"/>
        <v>NLYPXGJkh5ehaCN</v>
      </c>
      <c r="G230" s="6" t="s">
        <v>635</v>
      </c>
      <c r="H230" s="78" t="s">
        <v>2873</v>
      </c>
      <c r="I230" s="9" t="s">
        <v>2874</v>
      </c>
      <c r="J230" s="10" t="s">
        <v>679</v>
      </c>
      <c r="K230" s="11">
        <v>41664</v>
      </c>
      <c r="L230" s="5" t="s">
        <v>639</v>
      </c>
      <c r="M230" s="12" t="s">
        <v>768</v>
      </c>
      <c r="N230" s="12" t="s">
        <v>932</v>
      </c>
      <c r="O230" s="9" t="s">
        <v>642</v>
      </c>
      <c r="P230" s="5" t="s">
        <v>682</v>
      </c>
      <c r="Q230" s="5" t="s">
        <v>669</v>
      </c>
      <c r="R230" s="5" t="s">
        <v>2837</v>
      </c>
      <c r="S230" s="5" t="s">
        <v>2838</v>
      </c>
      <c r="T230" s="5" t="s">
        <v>2875</v>
      </c>
      <c r="U230" s="5" t="s">
        <v>2840</v>
      </c>
      <c r="V230" s="5" t="s">
        <v>648</v>
      </c>
      <c r="W230" s="5" t="s">
        <v>2849</v>
      </c>
      <c r="X230" s="16" t="s">
        <v>2876</v>
      </c>
      <c r="Y230" s="5" t="s">
        <v>2841</v>
      </c>
      <c r="Z230" s="5" t="s">
        <v>642</v>
      </c>
      <c r="AA230" s="5" t="s">
        <v>2877</v>
      </c>
      <c r="AB230" s="5" t="s">
        <v>2878</v>
      </c>
      <c r="AC230" s="5" t="s">
        <v>691</v>
      </c>
      <c r="AD230" s="13">
        <v>23000</v>
      </c>
      <c r="AE230" s="11" t="s">
        <v>2879</v>
      </c>
      <c r="AF230" s="9" t="s">
        <v>657</v>
      </c>
      <c r="AG230" s="5" t="s">
        <v>642</v>
      </c>
      <c r="AI230" s="5" t="s">
        <v>642</v>
      </c>
      <c r="AJ230" s="14">
        <v>6660</v>
      </c>
      <c r="AK230" s="15">
        <v>45099.262916666667</v>
      </c>
      <c r="AL230" s="15">
        <v>45098.887916666667</v>
      </c>
      <c r="AM230" s="5" t="s">
        <v>658</v>
      </c>
      <c r="AN230" s="5" t="s">
        <v>2880</v>
      </c>
      <c r="AO230" s="5">
        <v>23000</v>
      </c>
      <c r="AP230" s="15">
        <v>45099.262928240743</v>
      </c>
      <c r="AQ230" s="15" t="s">
        <v>660</v>
      </c>
      <c r="AR230" s="5" t="s">
        <v>642</v>
      </c>
      <c r="AS230" s="5" t="s">
        <v>2881</v>
      </c>
      <c r="AT230" s="5" t="s">
        <v>2882</v>
      </c>
    </row>
    <row r="231" spans="2:46" ht="15" customHeight="1">
      <c r="B231" s="5" t="str">
        <f>IF(AND(VLOOKUP(E231,リスト!$A$1:$F$12,5,FALSE)&lt;=K231,VLOOKUP(E231,リスト!$A$1:$F$12,6,FALSE)&gt;=K231),"〇","×")</f>
        <v>〇</v>
      </c>
      <c r="C231" s="6">
        <f>VLOOKUP(D231,[2]課題曲一覧!$B$2:$I$206,8,FALSE)</f>
        <v>1.0185185185185186E-3</v>
      </c>
      <c r="D231" s="7">
        <f t="shared" si="9"/>
        <v>16</v>
      </c>
      <c r="E231" s="8" t="str">
        <f t="shared" si="10"/>
        <v>バレエシューズ小学5・6年の部</v>
      </c>
      <c r="F231" s="8" t="str">
        <f t="shared" si="11"/>
        <v>NLcPJGJkh5ehaCN</v>
      </c>
      <c r="G231" s="6" t="s">
        <v>635</v>
      </c>
      <c r="H231" s="78" t="s">
        <v>2883</v>
      </c>
      <c r="I231" s="9" t="s">
        <v>2884</v>
      </c>
      <c r="J231" s="10" t="s">
        <v>713</v>
      </c>
      <c r="K231" s="11">
        <v>41363</v>
      </c>
      <c r="L231" s="5" t="s">
        <v>639</v>
      </c>
      <c r="M231" s="12" t="s">
        <v>751</v>
      </c>
      <c r="N231" s="12" t="s">
        <v>890</v>
      </c>
      <c r="O231" s="9" t="s">
        <v>642</v>
      </c>
      <c r="P231" s="5" t="s">
        <v>668</v>
      </c>
      <c r="Q231" s="5" t="s">
        <v>669</v>
      </c>
      <c r="R231" s="5" t="s">
        <v>2885</v>
      </c>
      <c r="S231" s="5" t="s">
        <v>2886</v>
      </c>
      <c r="T231" s="5" t="s">
        <v>2887</v>
      </c>
      <c r="U231" s="5" t="s">
        <v>2888</v>
      </c>
      <c r="V231" s="5" t="s">
        <v>648</v>
      </c>
      <c r="W231" s="5" t="s">
        <v>2889</v>
      </c>
      <c r="X231" s="16" t="s">
        <v>2890</v>
      </c>
      <c r="Y231" s="5" t="s">
        <v>2891</v>
      </c>
      <c r="Z231" s="5" t="s">
        <v>2892</v>
      </c>
      <c r="AA231" s="5" t="s">
        <v>2893</v>
      </c>
      <c r="AB231" s="5" t="s">
        <v>2894</v>
      </c>
      <c r="AC231" s="5" t="s">
        <v>691</v>
      </c>
      <c r="AD231" s="13">
        <v>23000</v>
      </c>
      <c r="AE231" s="11" t="s">
        <v>2895</v>
      </c>
      <c r="AF231" s="9" t="s">
        <v>727</v>
      </c>
      <c r="AG231" s="5" t="s">
        <v>642</v>
      </c>
      <c r="AI231" s="5" t="s">
        <v>642</v>
      </c>
      <c r="AJ231" s="14">
        <v>6661</v>
      </c>
      <c r="AK231" s="15">
        <v>45099.440266203703</v>
      </c>
      <c r="AL231" s="15">
        <v>45099.065266203703</v>
      </c>
      <c r="AM231" s="5" t="s">
        <v>658</v>
      </c>
      <c r="AN231" s="5" t="s">
        <v>2896</v>
      </c>
      <c r="AO231" s="5">
        <v>23000</v>
      </c>
      <c r="AP231" s="15">
        <v>45099.440289351849</v>
      </c>
      <c r="AQ231" s="15" t="s">
        <v>660</v>
      </c>
      <c r="AR231" s="5" t="s">
        <v>642</v>
      </c>
      <c r="AS231" s="5" t="s">
        <v>1184</v>
      </c>
      <c r="AT231" s="5" t="s">
        <v>2897</v>
      </c>
    </row>
    <row r="232" spans="2:46" ht="15" customHeight="1">
      <c r="B232" s="5" t="str">
        <f>IF(AND(VLOOKUP(E232,リスト!$A$1:$F$12,5,FALSE)&lt;=K232,VLOOKUP(E232,リスト!$A$1:$F$12,6,FALSE)&gt;=K232),"〇","×")</f>
        <v>〇</v>
      </c>
      <c r="C232" s="6">
        <f>VLOOKUP(D232,[2]課題曲一覧!$B$2:$I$206,8,FALSE)</f>
        <v>1.3657407407407409E-3</v>
      </c>
      <c r="D232" s="7">
        <f t="shared" si="9"/>
        <v>160</v>
      </c>
      <c r="E232" s="8" t="str">
        <f t="shared" si="10"/>
        <v>バレエシューズ小学5・6年の部</v>
      </c>
      <c r="F232" s="8" t="str">
        <f t="shared" si="11"/>
        <v>NLe5vGJkh5ehaCN</v>
      </c>
      <c r="G232" s="6" t="s">
        <v>635</v>
      </c>
      <c r="H232" s="78" t="s">
        <v>2898</v>
      </c>
      <c r="I232" s="9" t="s">
        <v>2899</v>
      </c>
      <c r="J232" s="10" t="s">
        <v>713</v>
      </c>
      <c r="K232" s="11">
        <v>41261</v>
      </c>
      <c r="L232" s="5" t="s">
        <v>639</v>
      </c>
      <c r="M232" s="12" t="s">
        <v>751</v>
      </c>
      <c r="N232" s="12" t="s">
        <v>1278</v>
      </c>
      <c r="O232" s="9" t="s">
        <v>642</v>
      </c>
      <c r="P232" s="5" t="s">
        <v>682</v>
      </c>
      <c r="Q232" s="5" t="s">
        <v>669</v>
      </c>
      <c r="R232" s="5" t="s">
        <v>2485</v>
      </c>
      <c r="S232" s="5" t="s">
        <v>2803</v>
      </c>
      <c r="T232" s="5" t="s">
        <v>2487</v>
      </c>
      <c r="U232" s="5" t="s">
        <v>2488</v>
      </c>
      <c r="V232" s="5" t="s">
        <v>648</v>
      </c>
      <c r="W232" s="5" t="s">
        <v>2489</v>
      </c>
      <c r="X232" s="16" t="s">
        <v>2490</v>
      </c>
      <c r="Y232" s="5" t="s">
        <v>2491</v>
      </c>
      <c r="Z232" s="5" t="s">
        <v>2491</v>
      </c>
      <c r="AA232" s="5" t="s">
        <v>2900</v>
      </c>
      <c r="AB232" s="5" t="s">
        <v>2901</v>
      </c>
      <c r="AC232" s="5" t="s">
        <v>655</v>
      </c>
      <c r="AD232" s="13">
        <v>23000</v>
      </c>
      <c r="AE232" s="11" t="s">
        <v>2902</v>
      </c>
      <c r="AF232" s="9" t="s">
        <v>657</v>
      </c>
      <c r="AG232" s="5" t="s">
        <v>642</v>
      </c>
      <c r="AI232" s="5" t="s">
        <v>642</v>
      </c>
      <c r="AJ232" s="14">
        <v>6663</v>
      </c>
      <c r="AK232" s="15">
        <v>45099.515335648146</v>
      </c>
      <c r="AL232" s="15">
        <v>45099.140335648146</v>
      </c>
      <c r="AM232" s="5" t="s">
        <v>658</v>
      </c>
      <c r="AN232" s="5" t="s">
        <v>2903</v>
      </c>
      <c r="AO232" s="5">
        <v>23000</v>
      </c>
      <c r="AP232" s="15">
        <v>45099.5153587963</v>
      </c>
      <c r="AQ232" s="15" t="s">
        <v>660</v>
      </c>
      <c r="AR232" s="5" t="s">
        <v>642</v>
      </c>
      <c r="AS232" s="5" t="s">
        <v>1116</v>
      </c>
      <c r="AT232" s="5" t="s">
        <v>2904</v>
      </c>
    </row>
    <row r="233" spans="2:46" ht="15" customHeight="1">
      <c r="B233" s="5" t="str">
        <f>IF(AND(VLOOKUP(E233,リスト!$A$1:$F$12,5,FALSE)&lt;=K233,VLOOKUP(E233,リスト!$A$1:$F$12,6,FALSE)&gt;=K233),"〇","×")</f>
        <v>〇</v>
      </c>
      <c r="C233" s="6">
        <f>VLOOKUP(D233,[2]課題曲一覧!$B$2:$I$206,8,FALSE)</f>
        <v>1.3657407407407409E-3</v>
      </c>
      <c r="D233" s="7">
        <f t="shared" si="9"/>
        <v>160</v>
      </c>
      <c r="E233" s="8" t="str">
        <f t="shared" si="10"/>
        <v>小学4・5年の部</v>
      </c>
      <c r="F233" s="8" t="str">
        <f t="shared" si="11"/>
        <v>NLeG0GJkh5ehaCN</v>
      </c>
      <c r="G233" s="6" t="s">
        <v>635</v>
      </c>
      <c r="H233" s="78" t="s">
        <v>2898</v>
      </c>
      <c r="I233" s="9" t="s">
        <v>2899</v>
      </c>
      <c r="J233" s="10" t="s">
        <v>713</v>
      </c>
      <c r="K233" s="11">
        <v>41261</v>
      </c>
      <c r="L233" s="5" t="s">
        <v>639</v>
      </c>
      <c r="M233" s="12" t="s">
        <v>715</v>
      </c>
      <c r="N233" s="12" t="s">
        <v>1278</v>
      </c>
      <c r="O233" s="9" t="s">
        <v>642</v>
      </c>
      <c r="P233" s="5" t="s">
        <v>682</v>
      </c>
      <c r="Q233" s="5" t="s">
        <v>669</v>
      </c>
      <c r="R233" s="5" t="s">
        <v>2485</v>
      </c>
      <c r="S233" s="5" t="s">
        <v>2803</v>
      </c>
      <c r="T233" s="5" t="s">
        <v>2487</v>
      </c>
      <c r="U233" s="5" t="s">
        <v>2488</v>
      </c>
      <c r="V233" s="5" t="s">
        <v>648</v>
      </c>
      <c r="W233" s="5" t="s">
        <v>2489</v>
      </c>
      <c r="X233" s="16" t="s">
        <v>2490</v>
      </c>
      <c r="Y233" s="5" t="s">
        <v>2491</v>
      </c>
      <c r="Z233" s="5" t="s">
        <v>2491</v>
      </c>
      <c r="AA233" s="5" t="s">
        <v>2900</v>
      </c>
      <c r="AB233" s="5" t="s">
        <v>2901</v>
      </c>
      <c r="AC233" s="5" t="s">
        <v>691</v>
      </c>
      <c r="AD233" s="13">
        <v>23000</v>
      </c>
      <c r="AE233" s="11" t="s">
        <v>2902</v>
      </c>
      <c r="AF233" s="9" t="s">
        <v>657</v>
      </c>
      <c r="AG233" s="5" t="s">
        <v>642</v>
      </c>
      <c r="AI233" s="5" t="s">
        <v>642</v>
      </c>
      <c r="AJ233" s="14">
        <v>6664</v>
      </c>
      <c r="AK233" s="15">
        <v>45099.522569444445</v>
      </c>
      <c r="AL233" s="15">
        <v>45099.147569444445</v>
      </c>
      <c r="AM233" s="5" t="s">
        <v>658</v>
      </c>
      <c r="AN233" s="5" t="s">
        <v>2905</v>
      </c>
      <c r="AO233" s="5">
        <v>23000</v>
      </c>
      <c r="AP233" s="15">
        <v>45099.522592592592</v>
      </c>
      <c r="AQ233" s="15" t="s">
        <v>660</v>
      </c>
      <c r="AR233" s="5" t="s">
        <v>642</v>
      </c>
      <c r="AS233" s="5" t="s">
        <v>1116</v>
      </c>
      <c r="AT233" s="5" t="s">
        <v>2904</v>
      </c>
    </row>
    <row r="234" spans="2:46" ht="15" customHeight="1">
      <c r="B234" s="5" t="str">
        <f>IF(AND(VLOOKUP(E234,リスト!$A$1:$F$12,5,FALSE)&lt;=K234,VLOOKUP(E234,リスト!$A$1:$F$12,6,FALSE)&gt;=K234),"〇","×")</f>
        <v>〇</v>
      </c>
      <c r="C234" s="6">
        <f>VLOOKUP(D234,[2]課題曲一覧!$B$2:$I$206,8,FALSE)</f>
        <v>9.8379629629629642E-4</v>
      </c>
      <c r="D234" s="7">
        <f t="shared" si="9"/>
        <v>14</v>
      </c>
      <c r="E234" s="8" t="str">
        <f t="shared" si="10"/>
        <v>中学2年の部</v>
      </c>
      <c r="F234" s="8" t="str">
        <f t="shared" si="11"/>
        <v>NLf0TGJkh5ehaCN</v>
      </c>
      <c r="G234" s="6" t="s">
        <v>635</v>
      </c>
      <c r="H234" s="78" t="s">
        <v>2906</v>
      </c>
      <c r="I234" s="9" t="s">
        <v>2907</v>
      </c>
      <c r="J234" s="10" t="s">
        <v>990</v>
      </c>
      <c r="K234" s="11">
        <v>40196</v>
      </c>
      <c r="L234" s="5" t="s">
        <v>639</v>
      </c>
      <c r="M234" s="12" t="s">
        <v>1129</v>
      </c>
      <c r="N234" s="12" t="s">
        <v>1253</v>
      </c>
      <c r="O234" s="9" t="s">
        <v>642</v>
      </c>
      <c r="P234" s="5" t="s">
        <v>682</v>
      </c>
      <c r="Q234" s="5" t="s">
        <v>669</v>
      </c>
      <c r="R234" s="5" t="s">
        <v>2378</v>
      </c>
      <c r="S234" s="5" t="s">
        <v>2379</v>
      </c>
      <c r="T234" s="5" t="s">
        <v>2380</v>
      </c>
      <c r="U234" s="5" t="s">
        <v>2381</v>
      </c>
      <c r="V234" s="5" t="s">
        <v>2382</v>
      </c>
      <c r="W234" s="5" t="s">
        <v>2558</v>
      </c>
      <c r="X234" s="16" t="s">
        <v>2559</v>
      </c>
      <c r="Y234" s="5" t="s">
        <v>2908</v>
      </c>
      <c r="Z234" s="5" t="s">
        <v>2909</v>
      </c>
      <c r="AA234" s="5" t="s">
        <v>2910</v>
      </c>
      <c r="AB234" s="5" t="s">
        <v>2911</v>
      </c>
      <c r="AC234" s="5" t="s">
        <v>655</v>
      </c>
      <c r="AD234" s="13">
        <v>23000</v>
      </c>
      <c r="AE234" s="11" t="s">
        <v>2912</v>
      </c>
      <c r="AF234" s="9" t="s">
        <v>657</v>
      </c>
      <c r="AG234" s="5" t="s">
        <v>642</v>
      </c>
      <c r="AI234" s="5" t="s">
        <v>642</v>
      </c>
      <c r="AJ234" s="14">
        <v>6665</v>
      </c>
      <c r="AK234" s="15">
        <v>45099.555925925924</v>
      </c>
      <c r="AL234" s="15">
        <v>45099.180925925924</v>
      </c>
      <c r="AM234" s="5" t="s">
        <v>658</v>
      </c>
      <c r="AN234" s="5" t="s">
        <v>2913</v>
      </c>
      <c r="AO234" s="5">
        <v>23000</v>
      </c>
      <c r="AP234" s="15">
        <v>45099.555937500001</v>
      </c>
      <c r="AQ234" s="15" t="s">
        <v>660</v>
      </c>
      <c r="AR234" s="5" t="s">
        <v>642</v>
      </c>
      <c r="AS234" s="5" t="s">
        <v>2369</v>
      </c>
      <c r="AT234" s="5" t="s">
        <v>2914</v>
      </c>
    </row>
    <row r="235" spans="2:46" ht="15" customHeight="1">
      <c r="B235" s="5" t="str">
        <f>IF(AND(VLOOKUP(E235,リスト!$A$1:$F$12,5,FALSE)&lt;=K235,VLOOKUP(E235,リスト!$A$1:$F$12,6,FALSE)&gt;=K235),"〇","×")</f>
        <v>〇</v>
      </c>
      <c r="C235" s="6">
        <f>VLOOKUP(D235,[2]課題曲一覧!$B$2:$I$206,8,FALSE)</f>
        <v>7.291666666666667E-4</v>
      </c>
      <c r="D235" s="7">
        <f t="shared" si="9"/>
        <v>42</v>
      </c>
      <c r="E235" s="8" t="str">
        <f t="shared" si="10"/>
        <v>バレエシューズ小学5・6年の部</v>
      </c>
      <c r="F235" s="8" t="str">
        <f t="shared" si="11"/>
        <v>NLi3gGJkh5ehaCN</v>
      </c>
      <c r="G235" s="6" t="s">
        <v>635</v>
      </c>
      <c r="H235" s="78" t="s">
        <v>2915</v>
      </c>
      <c r="I235" s="9" t="s">
        <v>2916</v>
      </c>
      <c r="J235" s="10" t="s">
        <v>697</v>
      </c>
      <c r="K235" s="11">
        <v>41097</v>
      </c>
      <c r="L235" s="5" t="s">
        <v>639</v>
      </c>
      <c r="M235" s="12" t="s">
        <v>751</v>
      </c>
      <c r="N235" s="12" t="s">
        <v>735</v>
      </c>
      <c r="O235" s="9" t="s">
        <v>642</v>
      </c>
      <c r="P235" s="5" t="s">
        <v>668</v>
      </c>
      <c r="Q235" s="5" t="s">
        <v>669</v>
      </c>
      <c r="R235" s="5" t="s">
        <v>2885</v>
      </c>
      <c r="S235" s="5" t="s">
        <v>2886</v>
      </c>
      <c r="T235" s="5" t="s">
        <v>2887</v>
      </c>
      <c r="U235" s="5" t="s">
        <v>2888</v>
      </c>
      <c r="V235" s="5" t="s">
        <v>648</v>
      </c>
      <c r="W235" s="5" t="s">
        <v>2889</v>
      </c>
      <c r="X235" s="16" t="s">
        <v>2890</v>
      </c>
      <c r="Y235" s="5" t="s">
        <v>2891</v>
      </c>
      <c r="Z235" s="5" t="s">
        <v>2892</v>
      </c>
      <c r="AA235" s="5" t="s">
        <v>2917</v>
      </c>
      <c r="AB235" s="5" t="s">
        <v>2918</v>
      </c>
      <c r="AC235" s="5" t="s">
        <v>691</v>
      </c>
      <c r="AD235" s="13">
        <v>23000</v>
      </c>
      <c r="AE235" s="11" t="s">
        <v>2919</v>
      </c>
      <c r="AF235" s="9" t="s">
        <v>657</v>
      </c>
      <c r="AG235" s="5" t="s">
        <v>642</v>
      </c>
      <c r="AI235" s="5" t="s">
        <v>642</v>
      </c>
      <c r="AJ235" s="14">
        <v>6666</v>
      </c>
      <c r="AK235" s="15">
        <v>45099.693090277775</v>
      </c>
      <c r="AL235" s="15">
        <v>45099.318090277775</v>
      </c>
      <c r="AM235" s="5" t="s">
        <v>658</v>
      </c>
      <c r="AN235" s="5" t="s">
        <v>2920</v>
      </c>
      <c r="AO235" s="5">
        <v>23000</v>
      </c>
      <c r="AP235" s="15">
        <v>45099.693101851852</v>
      </c>
      <c r="AQ235" s="15" t="s">
        <v>660</v>
      </c>
      <c r="AR235" s="5" t="s">
        <v>642</v>
      </c>
      <c r="AS235" s="5" t="s">
        <v>2696</v>
      </c>
      <c r="AT235" s="5" t="s">
        <v>2921</v>
      </c>
    </row>
    <row r="236" spans="2:46" ht="15" customHeight="1">
      <c r="B236" s="5" t="str">
        <f>IF(AND(VLOOKUP(E236,リスト!$A$1:$F$12,5,FALSE)&lt;=K236,VLOOKUP(E236,リスト!$A$1:$F$12,6,FALSE)&gt;=K236),"〇","×")</f>
        <v>〇</v>
      </c>
      <c r="C236" s="6">
        <f>VLOOKUP(D236,[2]課題曲一覧!$B$2:$I$206,8,FALSE)</f>
        <v>1.0069444444444444E-3</v>
      </c>
      <c r="D236" s="7">
        <f t="shared" si="9"/>
        <v>20</v>
      </c>
      <c r="E236" s="8" t="str">
        <f t="shared" si="10"/>
        <v>小学4・5年の部</v>
      </c>
      <c r="F236" s="8" t="str">
        <f t="shared" si="11"/>
        <v>NLo7uGJkh5ehaCN</v>
      </c>
      <c r="G236" s="6" t="s">
        <v>635</v>
      </c>
      <c r="H236" s="78" t="s">
        <v>2922</v>
      </c>
      <c r="I236" s="9" t="s">
        <v>2923</v>
      </c>
      <c r="J236" s="10" t="s">
        <v>697</v>
      </c>
      <c r="K236" s="11">
        <v>41081</v>
      </c>
      <c r="L236" s="5" t="s">
        <v>639</v>
      </c>
      <c r="M236" s="12" t="s">
        <v>715</v>
      </c>
      <c r="N236" s="12" t="s">
        <v>805</v>
      </c>
      <c r="O236" s="9" t="s">
        <v>642</v>
      </c>
      <c r="P236" s="5" t="s">
        <v>46</v>
      </c>
      <c r="Q236" s="5" t="s">
        <v>669</v>
      </c>
      <c r="R236" s="5" t="s">
        <v>1073</v>
      </c>
      <c r="S236" s="5" t="s">
        <v>1074</v>
      </c>
      <c r="T236" s="5" t="s">
        <v>1075</v>
      </c>
      <c r="U236" s="5" t="s">
        <v>1076</v>
      </c>
      <c r="V236" s="5" t="s">
        <v>739</v>
      </c>
      <c r="W236" s="5" t="s">
        <v>1300</v>
      </c>
      <c r="X236" s="5" t="s">
        <v>1896</v>
      </c>
      <c r="Y236" s="5" t="s">
        <v>1077</v>
      </c>
      <c r="Z236" s="5" t="s">
        <v>642</v>
      </c>
      <c r="AA236" s="5" t="s">
        <v>2924</v>
      </c>
      <c r="AB236" s="5" t="s">
        <v>2925</v>
      </c>
      <c r="AC236" s="5" t="s">
        <v>655</v>
      </c>
      <c r="AD236" s="13">
        <v>23000</v>
      </c>
      <c r="AE236" s="11" t="s">
        <v>2926</v>
      </c>
      <c r="AF236" s="9" t="s">
        <v>774</v>
      </c>
      <c r="AG236" s="5" t="s">
        <v>642</v>
      </c>
      <c r="AI236" s="5" t="s">
        <v>642</v>
      </c>
      <c r="AJ236" s="14">
        <v>6671</v>
      </c>
      <c r="AK236" s="15">
        <v>45099.96166666667</v>
      </c>
      <c r="AL236" s="15">
        <v>45099.58666666667</v>
      </c>
      <c r="AM236" s="5" t="s">
        <v>658</v>
      </c>
      <c r="AN236" s="5" t="s">
        <v>2927</v>
      </c>
      <c r="AO236" s="5">
        <v>23000</v>
      </c>
      <c r="AP236" s="15">
        <v>45099.961689814816</v>
      </c>
      <c r="AQ236" s="15" t="s">
        <v>660</v>
      </c>
      <c r="AR236" s="5" t="s">
        <v>642</v>
      </c>
      <c r="AS236" s="5" t="s">
        <v>2743</v>
      </c>
      <c r="AT236" s="5" t="s">
        <v>2928</v>
      </c>
    </row>
    <row r="237" spans="2:46" ht="15" customHeight="1">
      <c r="B237" s="5" t="str">
        <f>IF(AND(VLOOKUP(E237,リスト!$A$1:$F$12,5,FALSE)&lt;=K237,VLOOKUP(E237,リスト!$A$1:$F$12,6,FALSE)&gt;=K237),"〇","×")</f>
        <v>〇</v>
      </c>
      <c r="C237" s="6">
        <f>VLOOKUP(D237,[2]課題曲一覧!$B$2:$I$206,8,FALSE)</f>
        <v>8.4490740740740739E-4</v>
      </c>
      <c r="D237" s="7">
        <f t="shared" si="9"/>
        <v>8</v>
      </c>
      <c r="E237" s="8" t="str">
        <f t="shared" si="10"/>
        <v>プレコンクール部門</v>
      </c>
      <c r="F237" s="8" t="str">
        <f t="shared" si="11"/>
        <v>NLoJ4GJkh5ehaCN</v>
      </c>
      <c r="G237" s="6" t="s">
        <v>635</v>
      </c>
      <c r="H237" s="78" t="s">
        <v>2929</v>
      </c>
      <c r="I237" s="9" t="s">
        <v>2930</v>
      </c>
      <c r="J237" s="10" t="s">
        <v>1532</v>
      </c>
      <c r="K237" s="11">
        <v>42269</v>
      </c>
      <c r="L237" s="5" t="s">
        <v>639</v>
      </c>
      <c r="M237" s="12" t="s">
        <v>680</v>
      </c>
      <c r="N237" s="12" t="s">
        <v>681</v>
      </c>
      <c r="O237" s="9" t="s">
        <v>642</v>
      </c>
      <c r="P237" s="5" t="s">
        <v>682</v>
      </c>
      <c r="Q237" s="5" t="s">
        <v>643</v>
      </c>
      <c r="R237" s="5" t="s">
        <v>2679</v>
      </c>
      <c r="S237" s="5" t="s">
        <v>2820</v>
      </c>
      <c r="T237" s="5" t="s">
        <v>2680</v>
      </c>
      <c r="U237" s="5" t="s">
        <v>2767</v>
      </c>
      <c r="V237" s="5" t="s">
        <v>739</v>
      </c>
      <c r="W237" s="5" t="s">
        <v>2681</v>
      </c>
      <c r="X237" s="16" t="s">
        <v>2768</v>
      </c>
      <c r="Y237" s="5" t="s">
        <v>2682</v>
      </c>
      <c r="Z237" s="5" t="s">
        <v>642</v>
      </c>
      <c r="AA237" s="5" t="s">
        <v>2931</v>
      </c>
      <c r="AB237" s="5" t="s">
        <v>2932</v>
      </c>
      <c r="AC237" s="5" t="s">
        <v>655</v>
      </c>
      <c r="AD237" s="13">
        <v>23000</v>
      </c>
      <c r="AE237" s="11" t="s">
        <v>2933</v>
      </c>
      <c r="AF237" s="9" t="s">
        <v>673</v>
      </c>
      <c r="AG237" s="5" t="s">
        <v>642</v>
      </c>
      <c r="AI237" s="5" t="s">
        <v>642</v>
      </c>
      <c r="AJ237" s="14">
        <v>6672</v>
      </c>
      <c r="AK237" s="15">
        <v>45099.969687500001</v>
      </c>
      <c r="AL237" s="15">
        <v>45099.594687500001</v>
      </c>
      <c r="AM237" s="5" t="s">
        <v>658</v>
      </c>
      <c r="AN237" s="5" t="s">
        <v>2934</v>
      </c>
      <c r="AO237" s="5">
        <v>23000</v>
      </c>
      <c r="AP237" s="15">
        <v>45099.969699074078</v>
      </c>
      <c r="AQ237" s="15" t="s">
        <v>660</v>
      </c>
      <c r="AR237" s="5" t="s">
        <v>642</v>
      </c>
      <c r="AS237" s="5" t="s">
        <v>2696</v>
      </c>
      <c r="AT237" s="5" t="s">
        <v>2935</v>
      </c>
    </row>
    <row r="238" spans="2:46" ht="15" customHeight="1">
      <c r="B238" s="5" t="str">
        <f>IF(AND(VLOOKUP(E238,リスト!$A$1:$F$12,5,FALSE)&lt;=K238,VLOOKUP(E238,リスト!$A$1:$F$12,6,FALSE)&gt;=K238),"〇","×")</f>
        <v>〇</v>
      </c>
      <c r="C238" s="6">
        <f>VLOOKUP(D238,[2]課題曲一覧!$B$2:$I$206,8,FALSE)</f>
        <v>8.4490740740740739E-4</v>
      </c>
      <c r="D238" s="7">
        <f t="shared" si="9"/>
        <v>8</v>
      </c>
      <c r="E238" s="8" t="str">
        <f t="shared" si="10"/>
        <v>バレエシューズ小学1・2年の部</v>
      </c>
      <c r="F238" s="8" t="str">
        <f t="shared" si="11"/>
        <v>NLoOwGJkh5ehaCN</v>
      </c>
      <c r="G238" s="6" t="s">
        <v>635</v>
      </c>
      <c r="H238" s="78" t="s">
        <v>2929</v>
      </c>
      <c r="I238" s="9" t="s">
        <v>2930</v>
      </c>
      <c r="J238" s="10" t="s">
        <v>1532</v>
      </c>
      <c r="K238" s="11">
        <v>42269</v>
      </c>
      <c r="L238" s="5" t="s">
        <v>639</v>
      </c>
      <c r="M238" s="12" t="s">
        <v>734</v>
      </c>
      <c r="N238" s="12" t="s">
        <v>681</v>
      </c>
      <c r="O238" s="9" t="s">
        <v>642</v>
      </c>
      <c r="P238" s="5" t="s">
        <v>682</v>
      </c>
      <c r="Q238" s="5" t="s">
        <v>643</v>
      </c>
      <c r="R238" s="5" t="s">
        <v>2679</v>
      </c>
      <c r="S238" s="5" t="s">
        <v>2820</v>
      </c>
      <c r="T238" s="5" t="s">
        <v>2680</v>
      </c>
      <c r="U238" s="5" t="s">
        <v>2767</v>
      </c>
      <c r="V238" s="5" t="s">
        <v>739</v>
      </c>
      <c r="W238" s="5" t="s">
        <v>2681</v>
      </c>
      <c r="X238" s="16" t="s">
        <v>2768</v>
      </c>
      <c r="Y238" s="5" t="s">
        <v>2682</v>
      </c>
      <c r="Z238" s="5" t="s">
        <v>642</v>
      </c>
      <c r="AA238" s="5" t="s">
        <v>2931</v>
      </c>
      <c r="AB238" s="5" t="s">
        <v>2932</v>
      </c>
      <c r="AC238" s="5" t="s">
        <v>655</v>
      </c>
      <c r="AD238" s="13">
        <v>23000</v>
      </c>
      <c r="AE238" s="11" t="s">
        <v>2933</v>
      </c>
      <c r="AF238" s="9" t="s">
        <v>673</v>
      </c>
      <c r="AG238" s="5" t="s">
        <v>642</v>
      </c>
      <c r="AI238" s="5" t="s">
        <v>642</v>
      </c>
      <c r="AJ238" s="14">
        <v>6673</v>
      </c>
      <c r="AK238" s="15">
        <v>45099.973900462966</v>
      </c>
      <c r="AL238" s="15">
        <v>45099.598900462966</v>
      </c>
      <c r="AM238" s="5" t="s">
        <v>658</v>
      </c>
      <c r="AN238" s="5" t="s">
        <v>2936</v>
      </c>
      <c r="AO238" s="5">
        <v>23000</v>
      </c>
      <c r="AP238" s="15">
        <v>45099.973912037036</v>
      </c>
      <c r="AQ238" s="15" t="s">
        <v>660</v>
      </c>
      <c r="AR238" s="5" t="s">
        <v>642</v>
      </c>
      <c r="AS238" s="5" t="s">
        <v>2696</v>
      </c>
      <c r="AT238" s="5" t="s">
        <v>2935</v>
      </c>
    </row>
    <row r="239" spans="2:46" ht="15" customHeight="1">
      <c r="B239" s="5" t="str">
        <f>IF(AND(VLOOKUP(E239,リスト!$A$1:$F$12,5,FALSE)&lt;=K239,VLOOKUP(E239,リスト!$A$1:$F$12,6,FALSE)&gt;=K239),"〇","×")</f>
        <v>〇</v>
      </c>
      <c r="C239" s="6">
        <f>VLOOKUP(D239,[2]課題曲一覧!$B$2:$I$206,8,FALSE)</f>
        <v>7.291666666666667E-4</v>
      </c>
      <c r="D239" s="7">
        <f t="shared" si="9"/>
        <v>42</v>
      </c>
      <c r="E239" s="8" t="str">
        <f t="shared" si="10"/>
        <v>プレコンクール部門</v>
      </c>
      <c r="F239" s="8" t="str">
        <f t="shared" si="11"/>
        <v>NLjjgGJkh5ehaCN</v>
      </c>
      <c r="G239" s="6" t="s">
        <v>635</v>
      </c>
      <c r="H239" s="78" t="s">
        <v>2937</v>
      </c>
      <c r="I239" s="9" t="s">
        <v>2938</v>
      </c>
      <c r="J239" s="10" t="s">
        <v>679</v>
      </c>
      <c r="K239" s="11">
        <v>41653</v>
      </c>
      <c r="L239" s="5" t="s">
        <v>639</v>
      </c>
      <c r="M239" s="12" t="s">
        <v>680</v>
      </c>
      <c r="N239" s="12" t="s">
        <v>735</v>
      </c>
      <c r="O239" s="9" t="s">
        <v>642</v>
      </c>
      <c r="P239" s="5" t="s">
        <v>668</v>
      </c>
      <c r="Q239" s="5" t="s">
        <v>669</v>
      </c>
      <c r="R239" s="5" t="s">
        <v>2885</v>
      </c>
      <c r="S239" s="5" t="s">
        <v>2886</v>
      </c>
      <c r="T239" s="5" t="s">
        <v>2887</v>
      </c>
      <c r="U239" s="5" t="s">
        <v>2888</v>
      </c>
      <c r="V239" s="5" t="s">
        <v>648</v>
      </c>
      <c r="W239" s="5" t="s">
        <v>2889</v>
      </c>
      <c r="X239" s="16" t="s">
        <v>2890</v>
      </c>
      <c r="Y239" s="5" t="s">
        <v>2939</v>
      </c>
      <c r="Z239" s="5" t="s">
        <v>2940</v>
      </c>
      <c r="AA239" s="5" t="s">
        <v>2941</v>
      </c>
      <c r="AB239" s="5" t="s">
        <v>2942</v>
      </c>
      <c r="AC239" s="5" t="s">
        <v>691</v>
      </c>
      <c r="AD239" s="13">
        <v>23000</v>
      </c>
      <c r="AE239" s="11" t="s">
        <v>1931</v>
      </c>
      <c r="AF239" s="9" t="s">
        <v>657</v>
      </c>
      <c r="AG239" s="5" t="s">
        <v>642</v>
      </c>
      <c r="AI239" s="5" t="s">
        <v>642</v>
      </c>
      <c r="AJ239" s="14">
        <v>6674</v>
      </c>
      <c r="AK239" s="15">
        <v>45099.991967592592</v>
      </c>
      <c r="AL239" s="15">
        <v>45099.616967592592</v>
      </c>
      <c r="AM239" s="5" t="s">
        <v>658</v>
      </c>
      <c r="AN239" s="5" t="s">
        <v>2943</v>
      </c>
      <c r="AO239" s="5">
        <v>23000</v>
      </c>
      <c r="AP239" s="15">
        <v>45099.991990740738</v>
      </c>
      <c r="AQ239" s="15" t="s">
        <v>660</v>
      </c>
      <c r="AR239" s="5" t="s">
        <v>642</v>
      </c>
      <c r="AS239" s="5" t="s">
        <v>1116</v>
      </c>
      <c r="AT239" s="5" t="s">
        <v>2944</v>
      </c>
    </row>
    <row r="240" spans="2:46" ht="15" customHeight="1">
      <c r="B240" s="5" t="str">
        <f>IF(AND(VLOOKUP(E240,リスト!$A$1:$F$12,5,FALSE)&lt;=K240,VLOOKUP(E240,リスト!$A$1:$F$12,6,FALSE)&gt;=K240),"〇","×")</f>
        <v>〇</v>
      </c>
      <c r="C240" s="6">
        <f>VLOOKUP(D240,[2]課題曲一覧!$B$2:$I$206,8,FALSE)</f>
        <v>8.4490740740740739E-4</v>
      </c>
      <c r="D240" s="7">
        <f t="shared" si="9"/>
        <v>8</v>
      </c>
      <c r="E240" s="8" t="str">
        <f t="shared" si="10"/>
        <v>プレコンクール部門</v>
      </c>
      <c r="F240" s="8" t="str">
        <f t="shared" si="11"/>
        <v/>
      </c>
      <c r="G240" s="6" t="s">
        <v>635</v>
      </c>
      <c r="H240" s="79" t="s">
        <v>2945</v>
      </c>
      <c r="I240" s="9" t="s">
        <v>2946</v>
      </c>
      <c r="J240" s="10">
        <v>10</v>
      </c>
      <c r="K240" s="11">
        <v>41191</v>
      </c>
      <c r="L240" s="5" t="s">
        <v>639</v>
      </c>
      <c r="M240" s="12" t="s">
        <v>680</v>
      </c>
      <c r="N240" s="12" t="s">
        <v>681</v>
      </c>
      <c r="O240" s="9" t="s">
        <v>642</v>
      </c>
      <c r="P240" s="5" t="s">
        <v>682</v>
      </c>
      <c r="Q240" s="5" t="s">
        <v>643</v>
      </c>
      <c r="R240" s="5" t="s">
        <v>2679</v>
      </c>
      <c r="S240" s="5" t="s">
        <v>2820</v>
      </c>
      <c r="T240" s="5" t="s">
        <v>2680</v>
      </c>
      <c r="U240" s="5" t="s">
        <v>2767</v>
      </c>
      <c r="V240" s="5" t="s">
        <v>739</v>
      </c>
      <c r="W240" s="5" t="s">
        <v>2681</v>
      </c>
      <c r="X240" s="16" t="s">
        <v>2768</v>
      </c>
      <c r="Y240" s="5" t="s">
        <v>2682</v>
      </c>
      <c r="Z240" s="5" t="s">
        <v>642</v>
      </c>
      <c r="AA240" s="5" t="s">
        <v>2947</v>
      </c>
      <c r="AB240" s="5" t="s">
        <v>2680</v>
      </c>
      <c r="AC240" s="5" t="s">
        <v>655</v>
      </c>
      <c r="AD240" s="13">
        <v>23000</v>
      </c>
      <c r="AE240" s="11">
        <v>45096</v>
      </c>
      <c r="AF240" s="9" t="s">
        <v>2948</v>
      </c>
      <c r="AG240" s="5" t="s">
        <v>642</v>
      </c>
      <c r="AH240" s="13" t="s">
        <v>642</v>
      </c>
      <c r="AI240" s="5" t="s">
        <v>642</v>
      </c>
      <c r="AJ240" s="14">
        <v>6627</v>
      </c>
      <c r="AK240" s="15">
        <v>45097.029039351852</v>
      </c>
      <c r="AL240" s="15">
        <v>45096.654039351852</v>
      </c>
      <c r="AM240" s="5" t="s">
        <v>873</v>
      </c>
      <c r="AN240" s="5" t="s">
        <v>642</v>
      </c>
      <c r="AO240" s="5" t="s">
        <v>642</v>
      </c>
      <c r="AP240" s="15" t="s">
        <v>642</v>
      </c>
      <c r="AQ240" s="15" t="s">
        <v>642</v>
      </c>
      <c r="AR240" s="5" t="s">
        <v>642</v>
      </c>
      <c r="AS240" s="5" t="s">
        <v>1184</v>
      </c>
      <c r="AT240" s="5" t="s">
        <v>2949</v>
      </c>
    </row>
    <row r="241" spans="2:46" ht="15" customHeight="1">
      <c r="B241" s="5" t="str">
        <f>IF(AND(VLOOKUP(E241,リスト!$A$1:$F$12,5,FALSE)&lt;=K241,VLOOKUP(E241,リスト!$A$1:$F$12,6,FALSE)&gt;=K241),"〇","×")</f>
        <v>〇</v>
      </c>
      <c r="C241" s="6">
        <f>VLOOKUP(D241,[2]課題曲一覧!$B$2:$I$206,8,FALSE)</f>
        <v>8.4490740740740739E-4</v>
      </c>
      <c r="D241" s="7">
        <f t="shared" si="9"/>
        <v>8</v>
      </c>
      <c r="E241" s="8" t="str">
        <f t="shared" si="10"/>
        <v>バレエシューズ小学5・6年の部</v>
      </c>
      <c r="F241" s="8" t="str">
        <f t="shared" si="11"/>
        <v/>
      </c>
      <c r="G241" s="6" t="s">
        <v>635</v>
      </c>
      <c r="H241" s="79" t="s">
        <v>2945</v>
      </c>
      <c r="I241" s="9" t="s">
        <v>2946</v>
      </c>
      <c r="J241" s="10">
        <v>10</v>
      </c>
      <c r="K241" s="11">
        <v>41191</v>
      </c>
      <c r="L241" s="5" t="s">
        <v>639</v>
      </c>
      <c r="M241" s="12" t="s">
        <v>751</v>
      </c>
      <c r="N241" s="12" t="s">
        <v>681</v>
      </c>
      <c r="O241" s="9" t="s">
        <v>642</v>
      </c>
      <c r="P241" s="5" t="s">
        <v>682</v>
      </c>
      <c r="Q241" s="5" t="s">
        <v>643</v>
      </c>
      <c r="R241" s="5" t="s">
        <v>2679</v>
      </c>
      <c r="S241" s="5" t="s">
        <v>2820</v>
      </c>
      <c r="T241" s="5" t="s">
        <v>2680</v>
      </c>
      <c r="U241" s="5" t="s">
        <v>2767</v>
      </c>
      <c r="V241" s="5" t="s">
        <v>739</v>
      </c>
      <c r="W241" s="5" t="s">
        <v>2681</v>
      </c>
      <c r="X241" s="16" t="s">
        <v>2768</v>
      </c>
      <c r="Y241" s="5" t="s">
        <v>2682</v>
      </c>
      <c r="Z241" s="5" t="s">
        <v>642</v>
      </c>
      <c r="AA241" s="5" t="s">
        <v>2947</v>
      </c>
      <c r="AB241" s="5" t="s">
        <v>2680</v>
      </c>
      <c r="AC241" s="5" t="s">
        <v>655</v>
      </c>
      <c r="AD241" s="13">
        <v>23000</v>
      </c>
      <c r="AE241" s="11">
        <v>45096</v>
      </c>
      <c r="AF241" s="9" t="s">
        <v>2948</v>
      </c>
      <c r="AG241" s="5" t="s">
        <v>642</v>
      </c>
      <c r="AH241" s="13" t="s">
        <v>642</v>
      </c>
      <c r="AI241" s="5" t="s">
        <v>642</v>
      </c>
      <c r="AJ241" s="14">
        <v>6628</v>
      </c>
      <c r="AK241" s="15">
        <v>45097.03329861111</v>
      </c>
      <c r="AL241" s="15">
        <v>45096.65829861111</v>
      </c>
      <c r="AM241" s="5" t="s">
        <v>873</v>
      </c>
      <c r="AN241" s="5" t="s">
        <v>642</v>
      </c>
      <c r="AO241" s="5" t="s">
        <v>642</v>
      </c>
      <c r="AP241" s="15" t="s">
        <v>642</v>
      </c>
      <c r="AQ241" s="15" t="s">
        <v>642</v>
      </c>
      <c r="AR241" s="5" t="s">
        <v>642</v>
      </c>
      <c r="AS241" s="5" t="s">
        <v>1184</v>
      </c>
      <c r="AT241" s="5" t="s">
        <v>2949</v>
      </c>
    </row>
    <row r="242" spans="2:46" ht="15" customHeight="1">
      <c r="B242" s="5" t="str">
        <f>IF(AND(VLOOKUP(E242,リスト!$A$1:$F$12,5,FALSE)&lt;=K242,VLOOKUP(E242,リスト!$A$1:$F$12,6,FALSE)&gt;=K242),"〇","×")</f>
        <v>〇</v>
      </c>
      <c r="C242" s="6">
        <f>VLOOKUP(D242,[2]課題曲一覧!$B$2:$I$206,8,FALSE)</f>
        <v>8.4490740740740739E-4</v>
      </c>
      <c r="D242" s="7">
        <f t="shared" si="9"/>
        <v>8</v>
      </c>
      <c r="E242" s="8" t="str">
        <f t="shared" si="10"/>
        <v>プレコンクール部門</v>
      </c>
      <c r="F242" s="8" t="s">
        <v>1850</v>
      </c>
      <c r="G242" s="6" t="s">
        <v>635</v>
      </c>
      <c r="H242" s="79" t="s">
        <v>2950</v>
      </c>
      <c r="I242" s="9" t="s">
        <v>2951</v>
      </c>
      <c r="J242" s="10">
        <v>10</v>
      </c>
      <c r="K242" s="11">
        <v>41383</v>
      </c>
      <c r="L242" s="5" t="s">
        <v>639</v>
      </c>
      <c r="M242" s="12" t="s">
        <v>594</v>
      </c>
      <c r="N242" s="12" t="s">
        <v>681</v>
      </c>
      <c r="P242" s="5" t="s">
        <v>682</v>
      </c>
      <c r="Q242" s="5" t="s">
        <v>643</v>
      </c>
      <c r="R242" s="5" t="s">
        <v>683</v>
      </c>
      <c r="S242" s="5" t="s">
        <v>2245</v>
      </c>
      <c r="U242" s="5" t="s">
        <v>686</v>
      </c>
      <c r="V242" s="5" t="s">
        <v>648</v>
      </c>
      <c r="W242" s="5" t="s">
        <v>1153</v>
      </c>
      <c r="X242" s="16" t="s">
        <v>1154</v>
      </c>
      <c r="Y242" s="5" t="s">
        <v>2952</v>
      </c>
      <c r="AA242" s="5" t="s">
        <v>2953</v>
      </c>
      <c r="AC242" s="5" t="s">
        <v>691</v>
      </c>
      <c r="AD242" s="13">
        <v>23000</v>
      </c>
      <c r="AE242" s="84">
        <v>45086</v>
      </c>
      <c r="AF242" s="85" t="s">
        <v>2954</v>
      </c>
    </row>
    <row r="243" spans="2:46" ht="15" customHeight="1">
      <c r="B243" s="5" t="str">
        <f>IF(AND(VLOOKUP(E243,リスト!$A$1:$F$12,5,FALSE)&lt;=K243,VLOOKUP(E243,リスト!$A$1:$F$12,6,FALSE)&gt;=K243),"〇","×")</f>
        <v>〇</v>
      </c>
      <c r="C243" s="6">
        <f>VLOOKUP(D243,[2]課題曲一覧!$B$2:$I$206,8,FALSE)</f>
        <v>8.2175925925925917E-4</v>
      </c>
      <c r="D243" s="7">
        <f t="shared" si="9"/>
        <v>136</v>
      </c>
      <c r="E243" s="8" t="str">
        <f t="shared" si="10"/>
        <v>バレエシューズ小学5・6年の部</v>
      </c>
      <c r="F243" s="8" t="str">
        <f t="shared" si="11"/>
        <v>NM13TGJkh5ehaCN</v>
      </c>
      <c r="G243" s="6" t="s">
        <v>635</v>
      </c>
      <c r="H243" s="78" t="s">
        <v>2957</v>
      </c>
      <c r="I243" s="9" t="s">
        <v>2958</v>
      </c>
      <c r="J243" s="10">
        <v>12</v>
      </c>
      <c r="K243" s="11">
        <v>40727</v>
      </c>
      <c r="L243" s="5" t="s">
        <v>639</v>
      </c>
      <c r="M243" s="12" t="s">
        <v>751</v>
      </c>
      <c r="N243" s="12" t="s">
        <v>833</v>
      </c>
      <c r="O243" s="9" t="s">
        <v>642</v>
      </c>
      <c r="P243" s="5" t="s">
        <v>46</v>
      </c>
      <c r="Q243" s="5" t="s">
        <v>669</v>
      </c>
      <c r="R243" s="5" t="s">
        <v>753</v>
      </c>
      <c r="S243" s="5" t="s">
        <v>754</v>
      </c>
      <c r="T243" s="5" t="s">
        <v>755</v>
      </c>
      <c r="U243" s="5" t="s">
        <v>756</v>
      </c>
      <c r="V243" s="5" t="s">
        <v>739</v>
      </c>
      <c r="W243" s="5" t="s">
        <v>757</v>
      </c>
      <c r="X243" s="16" t="s">
        <v>758</v>
      </c>
      <c r="Y243" s="5" t="s">
        <v>759</v>
      </c>
      <c r="Z243" s="5" t="s">
        <v>759</v>
      </c>
      <c r="AA243" s="5" t="s">
        <v>2959</v>
      </c>
      <c r="AB243" s="5" t="s">
        <v>2960</v>
      </c>
      <c r="AC243" s="5" t="s">
        <v>691</v>
      </c>
      <c r="AD243" s="13">
        <v>23000</v>
      </c>
      <c r="AE243" s="11" t="s">
        <v>2961</v>
      </c>
      <c r="AF243" s="9" t="s">
        <v>673</v>
      </c>
      <c r="AG243" s="5" t="s">
        <v>642</v>
      </c>
      <c r="AI243" s="5" t="s">
        <v>642</v>
      </c>
      <c r="AJ243" s="14">
        <v>6676</v>
      </c>
      <c r="AK243" s="15">
        <v>45100.536874999998</v>
      </c>
      <c r="AL243" s="15">
        <v>45100.161874999998</v>
      </c>
      <c r="AM243" s="5" t="s">
        <v>658</v>
      </c>
      <c r="AN243" s="5" t="s">
        <v>2962</v>
      </c>
      <c r="AO243" s="5">
        <v>23000</v>
      </c>
      <c r="AP243" s="15">
        <v>45100.536886574075</v>
      </c>
      <c r="AQ243" s="15" t="s">
        <v>660</v>
      </c>
      <c r="AR243" s="5" t="s">
        <v>642</v>
      </c>
      <c r="AS243" s="5" t="s">
        <v>2369</v>
      </c>
      <c r="AT243" s="5" t="s">
        <v>2963</v>
      </c>
    </row>
    <row r="244" spans="2:46" ht="15" customHeight="1">
      <c r="B244" s="5" t="str">
        <f>IF(AND(VLOOKUP(E244,リスト!$A$1:$F$12,5,FALSE)&lt;=K244,VLOOKUP(E244,リスト!$A$1:$F$12,6,FALSE)&gt;=K244),"〇","×")</f>
        <v>〇</v>
      </c>
      <c r="C244" s="6">
        <f>VLOOKUP(D244,[2]課題曲一覧!$B$2:$I$206,8,FALSE)</f>
        <v>8.4490740740740739E-4</v>
      </c>
      <c r="D244" s="7">
        <f t="shared" si="9"/>
        <v>8</v>
      </c>
      <c r="E244" s="8" t="str">
        <f t="shared" si="10"/>
        <v>プレコンクール部門</v>
      </c>
      <c r="F244" s="8" t="str">
        <f t="shared" si="11"/>
        <v>NM2EWGJkh5ehaCN</v>
      </c>
      <c r="G244" s="6" t="s">
        <v>635</v>
      </c>
      <c r="H244" s="78" t="s">
        <v>2757</v>
      </c>
      <c r="I244" s="9" t="s">
        <v>2964</v>
      </c>
      <c r="J244" s="10">
        <v>8</v>
      </c>
      <c r="K244" s="11">
        <v>42093</v>
      </c>
      <c r="L244" s="5" t="s">
        <v>639</v>
      </c>
      <c r="M244" s="12" t="s">
        <v>680</v>
      </c>
      <c r="N244" s="12" t="s">
        <v>681</v>
      </c>
      <c r="O244" s="9" t="s">
        <v>642</v>
      </c>
      <c r="P244" s="5" t="s">
        <v>682</v>
      </c>
      <c r="Q244" s="5" t="s">
        <v>643</v>
      </c>
      <c r="R244" s="5" t="s">
        <v>2679</v>
      </c>
      <c r="S244" s="5" t="s">
        <v>2820</v>
      </c>
      <c r="T244" s="5" t="s">
        <v>2680</v>
      </c>
      <c r="U244" s="5" t="s">
        <v>2767</v>
      </c>
      <c r="V244" s="5" t="s">
        <v>739</v>
      </c>
      <c r="W244" s="5" t="s">
        <v>2681</v>
      </c>
      <c r="X244" s="16" t="s">
        <v>2768</v>
      </c>
      <c r="Y244" s="5" t="s">
        <v>2682</v>
      </c>
      <c r="Z244" s="5" t="s">
        <v>642</v>
      </c>
      <c r="AA244" s="5" t="s">
        <v>2759</v>
      </c>
      <c r="AB244" s="5" t="s">
        <v>2760</v>
      </c>
      <c r="AC244" s="5" t="s">
        <v>691</v>
      </c>
      <c r="AD244" s="13">
        <v>23000</v>
      </c>
      <c r="AE244" s="11" t="s">
        <v>2761</v>
      </c>
      <c r="AF244" s="9" t="s">
        <v>657</v>
      </c>
      <c r="AG244" s="5" t="s">
        <v>2965</v>
      </c>
      <c r="AI244" s="5" t="s">
        <v>642</v>
      </c>
      <c r="AJ244" s="14">
        <v>6678</v>
      </c>
      <c r="AK244" s="15">
        <v>45100.589282407411</v>
      </c>
      <c r="AL244" s="15">
        <v>45100.214282407411</v>
      </c>
      <c r="AM244" s="5" t="s">
        <v>658</v>
      </c>
      <c r="AN244" s="5" t="s">
        <v>2966</v>
      </c>
      <c r="AO244" s="5">
        <v>23000</v>
      </c>
      <c r="AP244" s="15">
        <v>45100.589305555557</v>
      </c>
      <c r="AQ244" s="15" t="s">
        <v>660</v>
      </c>
      <c r="AR244" s="5" t="s">
        <v>642</v>
      </c>
      <c r="AS244" s="5" t="s">
        <v>2967</v>
      </c>
      <c r="AT244" s="5" t="s">
        <v>2763</v>
      </c>
    </row>
    <row r="245" spans="2:46" ht="15" customHeight="1">
      <c r="B245" s="5" t="str">
        <f>IF(AND(VLOOKUP(E245,リスト!$A$1:$F$12,5,FALSE)&lt;=K245,VLOOKUP(E245,リスト!$A$1:$F$12,6,FALSE)&gt;=K245),"〇","×")</f>
        <v>〇</v>
      </c>
      <c r="C245" s="6">
        <f>VLOOKUP(D245,[2]課題曲一覧!$B$2:$I$206,8,FALSE)</f>
        <v>8.4490740740740739E-4</v>
      </c>
      <c r="D245" s="7">
        <f t="shared" si="9"/>
        <v>8</v>
      </c>
      <c r="E245" s="8" t="str">
        <f t="shared" si="10"/>
        <v>小学4・5年の部</v>
      </c>
      <c r="F245" s="8" t="str">
        <f t="shared" si="11"/>
        <v>NM6v0GJkh5ehaCN</v>
      </c>
      <c r="G245" s="6" t="s">
        <v>635</v>
      </c>
      <c r="H245" s="78" t="s">
        <v>2968</v>
      </c>
      <c r="I245" s="9" t="s">
        <v>2969</v>
      </c>
      <c r="J245" s="10">
        <v>9</v>
      </c>
      <c r="K245" s="11">
        <v>41511</v>
      </c>
      <c r="L245" s="5" t="s">
        <v>639</v>
      </c>
      <c r="M245" s="12" t="s">
        <v>715</v>
      </c>
      <c r="N245" s="12" t="s">
        <v>681</v>
      </c>
      <c r="O245" s="9" t="s">
        <v>642</v>
      </c>
      <c r="P245" s="5" t="s">
        <v>682</v>
      </c>
      <c r="Q245" s="5" t="s">
        <v>643</v>
      </c>
      <c r="R245" s="5" t="s">
        <v>1510</v>
      </c>
      <c r="S245" s="5" t="s">
        <v>1511</v>
      </c>
      <c r="T245" s="5" t="s">
        <v>1512</v>
      </c>
      <c r="U245" s="5" t="s">
        <v>2286</v>
      </c>
      <c r="V245" s="5" t="s">
        <v>739</v>
      </c>
      <c r="W245" s="5" t="s">
        <v>1513</v>
      </c>
      <c r="X245" s="16" t="s">
        <v>1514</v>
      </c>
      <c r="Y245" s="5" t="s">
        <v>2970</v>
      </c>
      <c r="Z245" s="5" t="s">
        <v>642</v>
      </c>
      <c r="AA245" s="5" t="s">
        <v>2971</v>
      </c>
      <c r="AB245" s="5" t="s">
        <v>2972</v>
      </c>
      <c r="AC245" s="5" t="s">
        <v>691</v>
      </c>
      <c r="AD245" s="13">
        <v>23000</v>
      </c>
      <c r="AE245" s="11" t="s">
        <v>2973</v>
      </c>
      <c r="AF245" s="9" t="s">
        <v>657</v>
      </c>
      <c r="AG245" s="5" t="s">
        <v>642</v>
      </c>
      <c r="AI245" s="5" t="s">
        <v>642</v>
      </c>
      <c r="AJ245" s="14">
        <v>6680</v>
      </c>
      <c r="AK245" s="15">
        <v>45100.797743055555</v>
      </c>
      <c r="AL245" s="15">
        <v>45100.422743055555</v>
      </c>
      <c r="AM245" s="5" t="s">
        <v>658</v>
      </c>
      <c r="AN245" s="5" t="s">
        <v>2974</v>
      </c>
      <c r="AO245" s="5">
        <v>23000</v>
      </c>
      <c r="AP245" s="15">
        <v>45100.797766203701</v>
      </c>
      <c r="AQ245" s="15" t="s">
        <v>660</v>
      </c>
      <c r="AR245" s="5" t="s">
        <v>642</v>
      </c>
      <c r="AS245" s="5" t="s">
        <v>2975</v>
      </c>
      <c r="AT245" s="5" t="s">
        <v>2976</v>
      </c>
    </row>
    <row r="246" spans="2:46" ht="15" customHeight="1">
      <c r="B246" s="5" t="str">
        <f>IF(AND(VLOOKUP(E246,リスト!$A$1:$F$12,5,FALSE)&lt;=K246,VLOOKUP(E246,リスト!$A$1:$F$12,6,FALSE)&gt;=K246),"〇","×")</f>
        <v>〇</v>
      </c>
      <c r="C246" s="6">
        <f>VLOOKUP(D246,[2]課題曲一覧!$B$2:$I$206,8,FALSE)</f>
        <v>1.5393518518518519E-3</v>
      </c>
      <c r="D246" s="7">
        <f t="shared" si="9"/>
        <v>171</v>
      </c>
      <c r="E246" s="8" t="str">
        <f t="shared" si="10"/>
        <v>小学6年の部</v>
      </c>
      <c r="F246" s="8" t="str">
        <f t="shared" si="11"/>
        <v>NM7nVGJkh5ehaCN</v>
      </c>
      <c r="G246" s="6" t="s">
        <v>635</v>
      </c>
      <c r="H246" s="78" t="s">
        <v>2977</v>
      </c>
      <c r="I246" s="9" t="s">
        <v>2978</v>
      </c>
      <c r="J246" s="10">
        <v>12</v>
      </c>
      <c r="K246" s="11">
        <v>40666</v>
      </c>
      <c r="L246" s="5" t="s">
        <v>639</v>
      </c>
      <c r="M246" s="12" t="s">
        <v>666</v>
      </c>
      <c r="N246" s="12" t="s">
        <v>1289</v>
      </c>
      <c r="O246" s="9" t="s">
        <v>642</v>
      </c>
      <c r="P246" s="5" t="s">
        <v>668</v>
      </c>
      <c r="Q246" s="5" t="s">
        <v>669</v>
      </c>
      <c r="R246" s="5" t="s">
        <v>2409</v>
      </c>
      <c r="S246" s="5" t="s">
        <v>2410</v>
      </c>
      <c r="T246" s="5" t="s">
        <v>2411</v>
      </c>
      <c r="U246" s="5" t="s">
        <v>2412</v>
      </c>
      <c r="V246" s="5" t="s">
        <v>739</v>
      </c>
      <c r="W246" s="5" t="s">
        <v>2413</v>
      </c>
      <c r="X246" s="16" t="s">
        <v>2414</v>
      </c>
      <c r="Y246" s="5" t="s">
        <v>2416</v>
      </c>
      <c r="Z246" s="5" t="s">
        <v>2416</v>
      </c>
      <c r="AA246" s="5" t="s">
        <v>2979</v>
      </c>
      <c r="AB246" s="5" t="s">
        <v>2980</v>
      </c>
      <c r="AC246" s="5" t="s">
        <v>655</v>
      </c>
      <c r="AD246" s="13">
        <v>23000</v>
      </c>
      <c r="AE246" s="11" t="s">
        <v>2981</v>
      </c>
      <c r="AF246" s="9" t="s">
        <v>657</v>
      </c>
      <c r="AG246" s="5" t="s">
        <v>642</v>
      </c>
      <c r="AI246" s="5" t="s">
        <v>642</v>
      </c>
      <c r="AJ246" s="14">
        <v>6681</v>
      </c>
      <c r="AK246" s="15">
        <v>45100.836851851855</v>
      </c>
      <c r="AL246" s="15">
        <v>45100.461851851855</v>
      </c>
      <c r="AM246" s="5" t="s">
        <v>658</v>
      </c>
      <c r="AN246" s="5" t="s">
        <v>2982</v>
      </c>
      <c r="AO246" s="5">
        <v>23000</v>
      </c>
      <c r="AP246" s="15">
        <v>45100.836875000001</v>
      </c>
      <c r="AQ246" s="15" t="s">
        <v>660</v>
      </c>
      <c r="AR246" s="5" t="s">
        <v>642</v>
      </c>
      <c r="AS246" s="5" t="s">
        <v>2983</v>
      </c>
      <c r="AT246" s="5" t="s">
        <v>2984</v>
      </c>
    </row>
    <row r="247" spans="2:46" ht="15" customHeight="1">
      <c r="B247" s="5" t="str">
        <f>IF(AND(VLOOKUP(E247,リスト!$A$1:$F$12,5,FALSE)&lt;=K247,VLOOKUP(E247,リスト!$A$1:$F$12,6,FALSE)&gt;=K247),"〇","×")</f>
        <v>〇</v>
      </c>
      <c r="C247" s="6">
        <f>VLOOKUP(D247,[2]課題曲一覧!$B$2:$I$206,8,FALSE)</f>
        <v>7.8703703703703705E-4</v>
      </c>
      <c r="D247" s="7">
        <f t="shared" si="9"/>
        <v>12</v>
      </c>
      <c r="E247" s="8" t="str">
        <f t="shared" si="10"/>
        <v>中学1年の部</v>
      </c>
      <c r="F247" s="8" t="str">
        <f t="shared" si="11"/>
        <v>NMAukGJkh5ehaCN</v>
      </c>
      <c r="G247" s="6" t="s">
        <v>635</v>
      </c>
      <c r="H247" s="78" t="s">
        <v>2985</v>
      </c>
      <c r="I247" s="9" t="s">
        <v>2986</v>
      </c>
      <c r="J247" s="10">
        <v>12</v>
      </c>
      <c r="K247" s="11">
        <v>40444</v>
      </c>
      <c r="L247" s="5" t="s">
        <v>639</v>
      </c>
      <c r="M247" s="12" t="s">
        <v>895</v>
      </c>
      <c r="N247" s="12" t="s">
        <v>752</v>
      </c>
      <c r="O247" s="9" t="s">
        <v>642</v>
      </c>
      <c r="P247" s="5" t="s">
        <v>668</v>
      </c>
      <c r="Q247" s="5" t="s">
        <v>669</v>
      </c>
      <c r="R247" s="5" t="s">
        <v>2987</v>
      </c>
      <c r="S247" s="5" t="s">
        <v>2988</v>
      </c>
      <c r="T247" s="5" t="s">
        <v>2989</v>
      </c>
      <c r="U247" s="5" t="s">
        <v>2990</v>
      </c>
      <c r="V247" s="5" t="s">
        <v>2020</v>
      </c>
      <c r="W247" s="5" t="s">
        <v>2991</v>
      </c>
      <c r="X247" s="16" t="s">
        <v>2992</v>
      </c>
      <c r="Y247" s="5" t="s">
        <v>2993</v>
      </c>
      <c r="Z247" s="5" t="s">
        <v>2994</v>
      </c>
      <c r="AA247" s="5" t="s">
        <v>2995</v>
      </c>
      <c r="AB247" s="5" t="s">
        <v>2996</v>
      </c>
      <c r="AC247" s="5" t="s">
        <v>655</v>
      </c>
      <c r="AD247" s="13">
        <v>23000</v>
      </c>
      <c r="AE247" s="11" t="s">
        <v>2997</v>
      </c>
      <c r="AF247" s="9" t="s">
        <v>2998</v>
      </c>
      <c r="AG247" s="5" t="s">
        <v>642</v>
      </c>
      <c r="AI247" s="5" t="s">
        <v>642</v>
      </c>
      <c r="AJ247" s="14">
        <v>6683</v>
      </c>
      <c r="AK247" s="15">
        <v>45100.97552083333</v>
      </c>
      <c r="AL247" s="15">
        <v>45100.60052083333</v>
      </c>
      <c r="AM247" s="5" t="s">
        <v>658</v>
      </c>
      <c r="AN247" s="5" t="s">
        <v>2999</v>
      </c>
      <c r="AO247" s="5">
        <v>23000</v>
      </c>
      <c r="AP247" s="15">
        <v>45100.975532407407</v>
      </c>
      <c r="AQ247" s="15" t="s">
        <v>660</v>
      </c>
      <c r="AR247" s="5" t="s">
        <v>642</v>
      </c>
      <c r="AS247" s="5" t="s">
        <v>3000</v>
      </c>
      <c r="AT247" s="5" t="s">
        <v>3001</v>
      </c>
    </row>
    <row r="248" spans="2:46" ht="15" customHeight="1">
      <c r="B248" s="5" t="str">
        <f>IF(AND(VLOOKUP(E248,リスト!$A$1:$F$12,5,FALSE)&lt;=K248,VLOOKUP(E248,リスト!$A$1:$F$12,6,FALSE)&gt;=K248),"〇","×")</f>
        <v>〇</v>
      </c>
      <c r="C248" s="6">
        <f>VLOOKUP(D248,[2]課題曲一覧!$B$2:$I$206,8,FALSE)</f>
        <v>8.9120370370370362E-4</v>
      </c>
      <c r="D248" s="7">
        <f t="shared" si="9"/>
        <v>116</v>
      </c>
      <c r="E248" s="8" t="str">
        <f t="shared" si="10"/>
        <v>シニアの部</v>
      </c>
      <c r="F248" s="8" t="str">
        <f t="shared" si="11"/>
        <v>NMQPGGJkh5ehaCN</v>
      </c>
      <c r="G248" s="6" t="s">
        <v>635</v>
      </c>
      <c r="H248" s="78" t="s">
        <v>3002</v>
      </c>
      <c r="I248" s="9" t="s">
        <v>3003</v>
      </c>
      <c r="J248" s="10">
        <v>18</v>
      </c>
      <c r="K248" s="11">
        <v>38318</v>
      </c>
      <c r="L248" s="5" t="s">
        <v>639</v>
      </c>
      <c r="M248" s="12" t="s">
        <v>1178</v>
      </c>
      <c r="N248" s="12" t="s">
        <v>885</v>
      </c>
      <c r="O248" s="9" t="s">
        <v>642</v>
      </c>
      <c r="P248" s="5" t="s">
        <v>682</v>
      </c>
      <c r="Q248" s="5" t="s">
        <v>669</v>
      </c>
      <c r="R248" s="5" t="s">
        <v>1860</v>
      </c>
      <c r="S248" s="5" t="s">
        <v>1861</v>
      </c>
      <c r="T248" s="5" t="s">
        <v>1862</v>
      </c>
      <c r="U248" s="5" t="s">
        <v>1863</v>
      </c>
      <c r="V248" s="5" t="s">
        <v>648</v>
      </c>
      <c r="W248" s="5" t="s">
        <v>1864</v>
      </c>
      <c r="X248" s="16" t="s">
        <v>2197</v>
      </c>
      <c r="Y248" s="5" t="s">
        <v>1865</v>
      </c>
      <c r="Z248" s="5" t="s">
        <v>642</v>
      </c>
      <c r="AA248" s="5" t="s">
        <v>3004</v>
      </c>
      <c r="AB248" s="5" t="s">
        <v>3005</v>
      </c>
      <c r="AC248" s="5" t="s">
        <v>691</v>
      </c>
      <c r="AD248" s="13">
        <v>23000</v>
      </c>
      <c r="AE248" s="11" t="s">
        <v>3006</v>
      </c>
      <c r="AF248" s="9" t="s">
        <v>657</v>
      </c>
      <c r="AG248" s="5" t="s">
        <v>642</v>
      </c>
      <c r="AI248" s="5" t="s">
        <v>642</v>
      </c>
      <c r="AJ248" s="14">
        <v>6694</v>
      </c>
      <c r="AK248" s="15">
        <v>45101.66479166667</v>
      </c>
      <c r="AL248" s="15">
        <v>45101.28979166667</v>
      </c>
      <c r="AM248" s="5" t="s">
        <v>658</v>
      </c>
      <c r="AN248" s="5" t="s">
        <v>3007</v>
      </c>
      <c r="AO248" s="5">
        <v>23000</v>
      </c>
      <c r="AP248" s="15">
        <v>45101.664814814816</v>
      </c>
      <c r="AQ248" s="15" t="s">
        <v>660</v>
      </c>
      <c r="AR248" s="5" t="s">
        <v>642</v>
      </c>
      <c r="AS248" s="5" t="s">
        <v>1869</v>
      </c>
      <c r="AT248" s="5" t="s">
        <v>3008</v>
      </c>
    </row>
    <row r="249" spans="2:46" ht="15" customHeight="1">
      <c r="B249" s="5" t="str">
        <f>IF(AND(VLOOKUP(E249,リスト!$A$1:$F$12,5,FALSE)&lt;=K249,VLOOKUP(E249,リスト!$A$1:$F$12,6,FALSE)&gt;=K249),"〇","×")</f>
        <v>〇</v>
      </c>
      <c r="C249" s="6">
        <f>VLOOKUP(D249,[2]課題曲一覧!$B$2:$I$206,8,FALSE)</f>
        <v>7.175925925925927E-4</v>
      </c>
      <c r="D249" s="7">
        <f t="shared" si="9"/>
        <v>7</v>
      </c>
      <c r="E249" s="8" t="str">
        <f t="shared" si="10"/>
        <v>バレエシューズ小学3・4年の部</v>
      </c>
      <c r="F249" s="8" t="str">
        <f t="shared" si="11"/>
        <v>NMQqxGJkh5ehaCN</v>
      </c>
      <c r="G249" s="6" t="s">
        <v>635</v>
      </c>
      <c r="H249" s="78" t="s">
        <v>3009</v>
      </c>
      <c r="I249" s="9" t="s">
        <v>3010</v>
      </c>
      <c r="J249" s="10">
        <v>9</v>
      </c>
      <c r="K249" s="11">
        <v>41823</v>
      </c>
      <c r="L249" s="5" t="s">
        <v>639</v>
      </c>
      <c r="M249" s="12" t="s">
        <v>768</v>
      </c>
      <c r="N249" s="12" t="s">
        <v>1574</v>
      </c>
      <c r="O249" s="9" t="s">
        <v>642</v>
      </c>
      <c r="P249" s="5" t="s">
        <v>682</v>
      </c>
      <c r="Q249" s="5" t="s">
        <v>643</v>
      </c>
      <c r="R249" s="5" t="s">
        <v>3011</v>
      </c>
      <c r="S249" s="5" t="s">
        <v>3012</v>
      </c>
      <c r="T249" s="5" t="s">
        <v>3013</v>
      </c>
      <c r="U249" s="5" t="s">
        <v>3014</v>
      </c>
      <c r="V249" s="5" t="s">
        <v>739</v>
      </c>
      <c r="W249" s="5" t="s">
        <v>3015</v>
      </c>
      <c r="X249" s="16" t="s">
        <v>3050</v>
      </c>
      <c r="Y249" s="5" t="s">
        <v>3016</v>
      </c>
      <c r="Z249" s="5" t="s">
        <v>642</v>
      </c>
      <c r="AA249" s="5" t="s">
        <v>3017</v>
      </c>
      <c r="AB249" s="5" t="s">
        <v>3018</v>
      </c>
      <c r="AC249" s="5" t="s">
        <v>655</v>
      </c>
      <c r="AD249" s="13">
        <v>23000</v>
      </c>
      <c r="AE249" s="11" t="s">
        <v>3019</v>
      </c>
      <c r="AF249" s="9" t="s">
        <v>774</v>
      </c>
      <c r="AG249" s="5" t="s">
        <v>3020</v>
      </c>
      <c r="AI249" s="5" t="s">
        <v>642</v>
      </c>
      <c r="AJ249" s="14">
        <v>6695</v>
      </c>
      <c r="AK249" s="15">
        <v>45101.684652777774</v>
      </c>
      <c r="AL249" s="15">
        <v>45101.309652777774</v>
      </c>
      <c r="AM249" s="5" t="s">
        <v>658</v>
      </c>
      <c r="AN249" s="5" t="s">
        <v>3021</v>
      </c>
      <c r="AO249" s="5">
        <v>23000</v>
      </c>
      <c r="AP249" s="15">
        <v>45101.684664351851</v>
      </c>
      <c r="AQ249" s="15" t="s">
        <v>660</v>
      </c>
      <c r="AR249" s="5" t="s">
        <v>642</v>
      </c>
      <c r="AS249" s="5" t="s">
        <v>3022</v>
      </c>
      <c r="AT249" s="5" t="s">
        <v>3023</v>
      </c>
    </row>
    <row r="250" spans="2:46" ht="15" customHeight="1">
      <c r="B250" s="5" t="str">
        <f>IF(AND(VLOOKUP(E250,リスト!$A$1:$F$12,5,FALSE)&lt;=K250,VLOOKUP(E250,リスト!$A$1:$F$12,6,FALSE)&gt;=K250),"〇","×")</f>
        <v>〇</v>
      </c>
      <c r="C250" s="6">
        <f>VLOOKUP(D250,[2]課題曲一覧!$B$2:$I$206,8,FALSE)</f>
        <v>9.8379629629629642E-4</v>
      </c>
      <c r="D250" s="7">
        <f t="shared" si="9"/>
        <v>14</v>
      </c>
      <c r="E250" s="8" t="str">
        <f t="shared" si="10"/>
        <v>プレコンクール部門</v>
      </c>
      <c r="F250" s="8" t="str">
        <f t="shared" si="11"/>
        <v>NMQkeGJkh5ehaCN</v>
      </c>
      <c r="G250" s="6" t="s">
        <v>635</v>
      </c>
      <c r="H250" s="78" t="s">
        <v>3024</v>
      </c>
      <c r="I250" s="9" t="s">
        <v>3025</v>
      </c>
      <c r="J250" s="10">
        <v>48</v>
      </c>
      <c r="K250" s="11">
        <v>27594</v>
      </c>
      <c r="L250" s="5" t="s">
        <v>639</v>
      </c>
      <c r="M250" s="12" t="s">
        <v>680</v>
      </c>
      <c r="N250" s="12" t="s">
        <v>1253</v>
      </c>
      <c r="O250" s="9" t="s">
        <v>642</v>
      </c>
      <c r="P250" s="5" t="s">
        <v>46</v>
      </c>
      <c r="Q250" s="5" t="s">
        <v>669</v>
      </c>
      <c r="R250" s="5" t="s">
        <v>3026</v>
      </c>
      <c r="S250" s="5" t="s">
        <v>3027</v>
      </c>
      <c r="T250" s="5" t="s">
        <v>2602</v>
      </c>
      <c r="U250" s="5" t="s">
        <v>3028</v>
      </c>
      <c r="V250" s="5" t="s">
        <v>648</v>
      </c>
      <c r="W250" s="5" t="s">
        <v>2603</v>
      </c>
      <c r="X250" s="16" t="s">
        <v>3029</v>
      </c>
      <c r="Y250" s="5" t="s">
        <v>3030</v>
      </c>
      <c r="Z250" s="5" t="s">
        <v>642</v>
      </c>
      <c r="AA250" s="5" t="s">
        <v>3031</v>
      </c>
      <c r="AB250" s="5" t="s">
        <v>3032</v>
      </c>
      <c r="AC250" s="5" t="s">
        <v>691</v>
      </c>
      <c r="AD250" s="13">
        <v>23000</v>
      </c>
      <c r="AE250" s="11" t="s">
        <v>3033</v>
      </c>
      <c r="AF250" s="9" t="s">
        <v>657</v>
      </c>
      <c r="AG250" s="5" t="s">
        <v>642</v>
      </c>
      <c r="AI250" s="5" t="s">
        <v>642</v>
      </c>
      <c r="AJ250" s="14">
        <v>6696</v>
      </c>
      <c r="AK250" s="15">
        <v>45101.687280092592</v>
      </c>
      <c r="AL250" s="15">
        <v>45101.312280092592</v>
      </c>
      <c r="AM250" s="5" t="s">
        <v>658</v>
      </c>
      <c r="AN250" s="5" t="s">
        <v>3034</v>
      </c>
      <c r="AO250" s="5">
        <v>23000</v>
      </c>
      <c r="AP250" s="15">
        <v>45101.687291666669</v>
      </c>
      <c r="AQ250" s="15" t="s">
        <v>660</v>
      </c>
      <c r="AR250" s="5" t="s">
        <v>642</v>
      </c>
      <c r="AS250" s="5" t="s">
        <v>3035</v>
      </c>
      <c r="AT250" s="5" t="s">
        <v>3036</v>
      </c>
    </row>
    <row r="251" spans="2:46" ht="15" customHeight="1">
      <c r="B251" s="5" t="str">
        <f>IF(AND(VLOOKUP(E251,リスト!$A$1:$F$12,5,FALSE)&lt;=K251,VLOOKUP(E251,リスト!$A$1:$F$12,6,FALSE)&gt;=K251),"〇","×")</f>
        <v>〇</v>
      </c>
      <c r="C251" s="6">
        <f>VLOOKUP(D251,[2]課題曲一覧!$B$2:$I$206,8,FALSE)</f>
        <v>7.175925925925927E-4</v>
      </c>
      <c r="D251" s="7">
        <f t="shared" si="9"/>
        <v>7</v>
      </c>
      <c r="E251" s="8" t="str">
        <f t="shared" si="10"/>
        <v>プレコンクール部門</v>
      </c>
      <c r="F251" s="8" t="str">
        <f t="shared" si="11"/>
        <v>NMQyfGJkh5ehaCN</v>
      </c>
      <c r="G251" s="6" t="s">
        <v>635</v>
      </c>
      <c r="H251" s="78" t="s">
        <v>3009</v>
      </c>
      <c r="I251" s="9" t="s">
        <v>3037</v>
      </c>
      <c r="J251" s="10">
        <v>9</v>
      </c>
      <c r="K251" s="11">
        <v>41823</v>
      </c>
      <c r="L251" s="5" t="s">
        <v>639</v>
      </c>
      <c r="M251" s="12" t="s">
        <v>680</v>
      </c>
      <c r="N251" s="12" t="s">
        <v>1574</v>
      </c>
      <c r="O251" s="9" t="s">
        <v>642</v>
      </c>
      <c r="P251" s="5" t="s">
        <v>682</v>
      </c>
      <c r="Q251" s="5" t="s">
        <v>643</v>
      </c>
      <c r="R251" s="5" t="s">
        <v>3011</v>
      </c>
      <c r="S251" s="5" t="s">
        <v>3012</v>
      </c>
      <c r="T251" s="5" t="s">
        <v>3013</v>
      </c>
      <c r="U251" s="5" t="s">
        <v>3014</v>
      </c>
      <c r="V251" s="5" t="s">
        <v>739</v>
      </c>
      <c r="W251" s="5" t="s">
        <v>3015</v>
      </c>
      <c r="X251" s="16" t="s">
        <v>3050</v>
      </c>
      <c r="Y251" s="5" t="s">
        <v>3016</v>
      </c>
      <c r="Z251" s="5" t="s">
        <v>642</v>
      </c>
      <c r="AA251" s="5" t="s">
        <v>3017</v>
      </c>
      <c r="AB251" s="5" t="s">
        <v>3018</v>
      </c>
      <c r="AC251" s="5" t="s">
        <v>655</v>
      </c>
      <c r="AD251" s="13">
        <v>23000</v>
      </c>
      <c r="AE251" s="11" t="s">
        <v>3019</v>
      </c>
      <c r="AF251" s="9" t="s">
        <v>774</v>
      </c>
      <c r="AG251" s="5" t="s">
        <v>642</v>
      </c>
      <c r="AI251" s="5" t="s">
        <v>642</v>
      </c>
      <c r="AJ251" s="14">
        <v>6697</v>
      </c>
      <c r="AK251" s="15">
        <v>45101.690185185187</v>
      </c>
      <c r="AL251" s="15">
        <v>45101.315185185187</v>
      </c>
      <c r="AM251" s="5" t="s">
        <v>658</v>
      </c>
      <c r="AN251" s="5" t="s">
        <v>3038</v>
      </c>
      <c r="AO251" s="5">
        <v>23000</v>
      </c>
      <c r="AP251" s="15">
        <v>45101.690196759257</v>
      </c>
      <c r="AQ251" s="15" t="s">
        <v>660</v>
      </c>
      <c r="AR251" s="5" t="s">
        <v>642</v>
      </c>
      <c r="AS251" s="5" t="s">
        <v>3022</v>
      </c>
      <c r="AT251" s="5" t="s">
        <v>3023</v>
      </c>
    </row>
    <row r="252" spans="2:46" ht="15" customHeight="1">
      <c r="B252" s="5" t="str">
        <f>IF(AND(VLOOKUP(E252,リスト!$A$1:$F$12,5,FALSE)&lt;=K252,VLOOKUP(E252,リスト!$A$1:$F$12,6,FALSE)&gt;=K252),"〇","×")</f>
        <v>〇</v>
      </c>
      <c r="C252" s="6">
        <f>VLOOKUP(D252,[2]課題曲一覧!$B$2:$I$206,8,FALSE)</f>
        <v>9.3749999999999997E-4</v>
      </c>
      <c r="D252" s="7">
        <f t="shared" ref="D252:D268" si="12">IFERROR(LEFT(N252,FIND("「",N252)-1)*1,0)</f>
        <v>118</v>
      </c>
      <c r="E252" s="8" t="str">
        <f t="shared" ref="E252:E268" si="13">LEFT(M252,FIND("|",M252)-1)</f>
        <v>プレコンクール部門</v>
      </c>
      <c r="F252" s="8" t="str">
        <f t="shared" ref="F252:F278" si="14">MID(AN252,5,15)</f>
        <v>NMR92GJkh5ehaCN</v>
      </c>
      <c r="G252" s="6" t="s">
        <v>635</v>
      </c>
      <c r="H252" s="78" t="s">
        <v>3039</v>
      </c>
      <c r="I252" s="9" t="s">
        <v>3040</v>
      </c>
      <c r="J252" s="10">
        <v>55</v>
      </c>
      <c r="K252" s="11">
        <v>24951</v>
      </c>
      <c r="L252" s="5" t="s">
        <v>639</v>
      </c>
      <c r="M252" s="12" t="s">
        <v>680</v>
      </c>
      <c r="N252" s="12" t="s">
        <v>3041</v>
      </c>
      <c r="O252" s="9" t="s">
        <v>642</v>
      </c>
      <c r="P252" s="5" t="s">
        <v>668</v>
      </c>
      <c r="Q252" s="5" t="s">
        <v>669</v>
      </c>
      <c r="R252" s="5" t="s">
        <v>2600</v>
      </c>
      <c r="S252" s="5" t="s">
        <v>3042</v>
      </c>
      <c r="T252" s="5" t="s">
        <v>2602</v>
      </c>
      <c r="U252" s="5" t="s">
        <v>3028</v>
      </c>
      <c r="V252" s="5" t="s">
        <v>648</v>
      </c>
      <c r="W252" s="5" t="s">
        <v>2603</v>
      </c>
      <c r="X252" s="16" t="s">
        <v>2604</v>
      </c>
      <c r="Y252" s="5" t="s">
        <v>3030</v>
      </c>
      <c r="Z252" s="5" t="s">
        <v>642</v>
      </c>
      <c r="AA252" s="5" t="s">
        <v>3043</v>
      </c>
      <c r="AB252" s="5" t="s">
        <v>3044</v>
      </c>
      <c r="AC252" s="5" t="s">
        <v>655</v>
      </c>
      <c r="AD252" s="13">
        <v>23000</v>
      </c>
      <c r="AE252" s="11" t="s">
        <v>3045</v>
      </c>
      <c r="AF252" s="9" t="s">
        <v>774</v>
      </c>
      <c r="AG252" s="5" t="s">
        <v>642</v>
      </c>
      <c r="AI252" s="5" t="s">
        <v>642</v>
      </c>
      <c r="AJ252" s="14">
        <v>6698</v>
      </c>
      <c r="AK252" s="15">
        <v>45101.697615740741</v>
      </c>
      <c r="AL252" s="15">
        <v>45101.322615740741</v>
      </c>
      <c r="AM252" s="5" t="s">
        <v>658</v>
      </c>
      <c r="AN252" s="5" t="s">
        <v>3046</v>
      </c>
      <c r="AO252" s="5">
        <v>23000</v>
      </c>
      <c r="AP252" s="15">
        <v>45101.697627314818</v>
      </c>
      <c r="AQ252" s="15" t="s">
        <v>660</v>
      </c>
      <c r="AR252" s="5" t="s">
        <v>642</v>
      </c>
      <c r="AS252" s="5" t="s">
        <v>2696</v>
      </c>
      <c r="AT252" s="5" t="s">
        <v>3047</v>
      </c>
    </row>
    <row r="253" spans="2:46" ht="15" customHeight="1">
      <c r="B253" s="5" t="str">
        <f>IF(AND(VLOOKUP(E253,リスト!$A$1:$F$12,5,FALSE)&lt;=K253,VLOOKUP(E253,リスト!$A$1:$F$12,6,FALSE)&gt;=K253),"〇","×")</f>
        <v>〇</v>
      </c>
      <c r="C253" s="6">
        <f>VLOOKUP(D253,[2]課題曲一覧!$B$2:$I$206,8,FALSE)</f>
        <v>1.5046296296296294E-3</v>
      </c>
      <c r="D253" s="7">
        <f t="shared" si="12"/>
        <v>104</v>
      </c>
      <c r="E253" s="8" t="str">
        <f t="shared" si="13"/>
        <v>中学1年の部</v>
      </c>
      <c r="F253" s="8" t="str">
        <f t="shared" si="14"/>
        <v>NMTZJGJkh5ehaCN</v>
      </c>
      <c r="G253" s="6" t="s">
        <v>635</v>
      </c>
      <c r="H253" s="78" t="s">
        <v>3048</v>
      </c>
      <c r="I253" s="9" t="s">
        <v>3049</v>
      </c>
      <c r="J253" s="10">
        <v>13</v>
      </c>
      <c r="K253" s="11">
        <v>40398</v>
      </c>
      <c r="L253" s="5" t="s">
        <v>639</v>
      </c>
      <c r="M253" s="12" t="s">
        <v>895</v>
      </c>
      <c r="N253" s="12" t="s">
        <v>641</v>
      </c>
      <c r="O253" s="9" t="s">
        <v>642</v>
      </c>
      <c r="P253" s="5" t="s">
        <v>46</v>
      </c>
      <c r="Q253" s="5" t="s">
        <v>643</v>
      </c>
      <c r="R253" s="5" t="s">
        <v>3011</v>
      </c>
      <c r="S253" s="5" t="s">
        <v>3012</v>
      </c>
      <c r="T253" s="5" t="s">
        <v>3013</v>
      </c>
      <c r="U253" s="5" t="s">
        <v>3014</v>
      </c>
      <c r="V253" s="5" t="s">
        <v>739</v>
      </c>
      <c r="W253" s="5" t="s">
        <v>3015</v>
      </c>
      <c r="X253" s="16" t="s">
        <v>3050</v>
      </c>
      <c r="Y253" s="5" t="s">
        <v>3016</v>
      </c>
      <c r="Z253" s="5" t="s">
        <v>642</v>
      </c>
      <c r="AA253" s="5" t="s">
        <v>3051</v>
      </c>
      <c r="AB253" s="5" t="s">
        <v>3052</v>
      </c>
      <c r="AC253" s="5" t="s">
        <v>655</v>
      </c>
      <c r="AD253" s="13">
        <v>23000</v>
      </c>
      <c r="AE253" s="11" t="s">
        <v>3053</v>
      </c>
      <c r="AF253" s="9" t="s">
        <v>657</v>
      </c>
      <c r="AG253" s="5" t="s">
        <v>642</v>
      </c>
      <c r="AI253" s="5" t="s">
        <v>642</v>
      </c>
      <c r="AJ253" s="14">
        <v>6699</v>
      </c>
      <c r="AK253" s="15">
        <v>45101.805451388886</v>
      </c>
      <c r="AL253" s="15">
        <v>45101.430451388886</v>
      </c>
      <c r="AM253" s="5" t="s">
        <v>658</v>
      </c>
      <c r="AN253" s="5" t="s">
        <v>3054</v>
      </c>
      <c r="AO253" s="5">
        <v>23000</v>
      </c>
      <c r="AP253" s="15">
        <v>45101.805474537039</v>
      </c>
      <c r="AQ253" s="15" t="s">
        <v>660</v>
      </c>
      <c r="AR253" s="5" t="s">
        <v>642</v>
      </c>
      <c r="AS253" s="5" t="s">
        <v>3055</v>
      </c>
      <c r="AT253" s="5" t="s">
        <v>3056</v>
      </c>
    </row>
    <row r="254" spans="2:46" ht="15" customHeight="1">
      <c r="B254" s="5" t="str">
        <f>IF(AND(VLOOKUP(E254,リスト!$A$1:$F$12,5,FALSE)&lt;=K254,VLOOKUP(E254,リスト!$A$1:$F$12,6,FALSE)&gt;=K254),"〇","×")</f>
        <v>〇</v>
      </c>
      <c r="C254" s="6">
        <f>VLOOKUP(D254,[2]課題曲一覧!$B$2:$I$206,8,FALSE)</f>
        <v>1.5393518518518519E-3</v>
      </c>
      <c r="D254" s="7">
        <f t="shared" si="12"/>
        <v>171</v>
      </c>
      <c r="E254" s="8" t="str">
        <f t="shared" si="13"/>
        <v>小学6年の部</v>
      </c>
      <c r="F254" s="8" t="str">
        <f t="shared" si="14"/>
        <v>NMTjpGJkh5ehaCN</v>
      </c>
      <c r="G254" s="6" t="s">
        <v>635</v>
      </c>
      <c r="H254" s="78" t="s">
        <v>3057</v>
      </c>
      <c r="I254" s="9" t="s">
        <v>3058</v>
      </c>
      <c r="J254" s="10">
        <v>11</v>
      </c>
      <c r="K254" s="11">
        <v>40995</v>
      </c>
      <c r="L254" s="5" t="s">
        <v>639</v>
      </c>
      <c r="M254" s="12" t="s">
        <v>666</v>
      </c>
      <c r="N254" s="12" t="s">
        <v>1289</v>
      </c>
      <c r="O254" s="9" t="s">
        <v>642</v>
      </c>
      <c r="P254" s="5" t="s">
        <v>668</v>
      </c>
      <c r="Q254" s="5" t="s">
        <v>669</v>
      </c>
      <c r="R254" s="5" t="s">
        <v>3011</v>
      </c>
      <c r="S254" s="5" t="s">
        <v>3012</v>
      </c>
      <c r="T254" s="5" t="s">
        <v>3013</v>
      </c>
      <c r="U254" s="5" t="s">
        <v>3014</v>
      </c>
      <c r="V254" s="5" t="s">
        <v>739</v>
      </c>
      <c r="W254" s="5" t="s">
        <v>3015</v>
      </c>
      <c r="X254" s="16" t="s">
        <v>3050</v>
      </c>
      <c r="Y254" s="5" t="s">
        <v>3016</v>
      </c>
      <c r="Z254" s="5" t="s">
        <v>642</v>
      </c>
      <c r="AA254" s="5" t="s">
        <v>3059</v>
      </c>
      <c r="AB254" s="5" t="s">
        <v>3052</v>
      </c>
      <c r="AC254" s="5" t="s">
        <v>655</v>
      </c>
      <c r="AD254" s="13">
        <v>23000</v>
      </c>
      <c r="AE254" s="11" t="s">
        <v>3053</v>
      </c>
      <c r="AF254" s="9" t="s">
        <v>657</v>
      </c>
      <c r="AG254" s="5" t="s">
        <v>642</v>
      </c>
      <c r="AI254" s="5" t="s">
        <v>642</v>
      </c>
      <c r="AJ254" s="14">
        <v>6700</v>
      </c>
      <c r="AK254" s="15">
        <v>45101.813009259262</v>
      </c>
      <c r="AL254" s="15">
        <v>45101.438009259262</v>
      </c>
      <c r="AM254" s="5" t="s">
        <v>658</v>
      </c>
      <c r="AN254" s="5" t="s">
        <v>3060</v>
      </c>
      <c r="AO254" s="5">
        <v>23000</v>
      </c>
      <c r="AP254" s="15">
        <v>45101.813020833331</v>
      </c>
      <c r="AQ254" s="15" t="s">
        <v>660</v>
      </c>
      <c r="AR254" s="5" t="s">
        <v>642</v>
      </c>
      <c r="AS254" s="5" t="s">
        <v>3055</v>
      </c>
      <c r="AT254" s="5" t="s">
        <v>3056</v>
      </c>
    </row>
    <row r="255" spans="2:46" ht="15" customHeight="1">
      <c r="B255" s="5" t="str">
        <f>IF(AND(VLOOKUP(E255,リスト!$A$1:$F$12,5,FALSE)&lt;=K255,VLOOKUP(E255,リスト!$A$1:$F$12,6,FALSE)&gt;=K255),"〇","×")</f>
        <v>〇</v>
      </c>
      <c r="C255" s="6">
        <f>VLOOKUP(D255,[2]課題曲一覧!$B$2:$I$206,8,FALSE)</f>
        <v>1.0416666666666667E-3</v>
      </c>
      <c r="D255" s="7">
        <f t="shared" si="12"/>
        <v>206</v>
      </c>
      <c r="E255" s="8" t="str">
        <f t="shared" si="13"/>
        <v>プレコンクール部門</v>
      </c>
      <c r="F255" s="8" t="str">
        <f t="shared" si="14"/>
        <v>NMXSkGJkh5ehaCN</v>
      </c>
      <c r="G255" s="6" t="s">
        <v>635</v>
      </c>
      <c r="H255" s="78" t="s">
        <v>3061</v>
      </c>
      <c r="I255" s="9" t="s">
        <v>3062</v>
      </c>
      <c r="J255" s="10">
        <v>15</v>
      </c>
      <c r="K255" s="11">
        <v>39722</v>
      </c>
      <c r="L255" s="5" t="s">
        <v>639</v>
      </c>
      <c r="M255" s="12" t="s">
        <v>594</v>
      </c>
      <c r="N255" s="12" t="s">
        <v>2038</v>
      </c>
      <c r="O255" s="9" t="s">
        <v>642</v>
      </c>
      <c r="P255" s="5" t="s">
        <v>668</v>
      </c>
      <c r="Q255" s="5" t="s">
        <v>669</v>
      </c>
      <c r="R255" s="5" t="s">
        <v>1486</v>
      </c>
      <c r="S255" s="5" t="s">
        <v>1487</v>
      </c>
      <c r="T255" s="5" t="s">
        <v>1488</v>
      </c>
      <c r="U255" s="5" t="s">
        <v>1489</v>
      </c>
      <c r="V255" s="5" t="s">
        <v>739</v>
      </c>
      <c r="W255" s="5" t="s">
        <v>2358</v>
      </c>
      <c r="X255" s="16" t="s">
        <v>2359</v>
      </c>
      <c r="Y255" s="5" t="s">
        <v>1491</v>
      </c>
      <c r="Z255" s="5" t="s">
        <v>642</v>
      </c>
      <c r="AA255" s="5" t="s">
        <v>1491</v>
      </c>
      <c r="AB255" s="5" t="s">
        <v>1488</v>
      </c>
      <c r="AC255" s="5" t="s">
        <v>655</v>
      </c>
      <c r="AD255" s="13">
        <v>23000</v>
      </c>
      <c r="AE255" s="11" t="s">
        <v>1492</v>
      </c>
      <c r="AF255" s="9" t="s">
        <v>657</v>
      </c>
      <c r="AG255" s="5" t="s">
        <v>642</v>
      </c>
      <c r="AI255" s="5" t="s">
        <v>642</v>
      </c>
      <c r="AJ255" s="14">
        <v>6704</v>
      </c>
      <c r="AK255" s="15">
        <v>45101.978715277779</v>
      </c>
      <c r="AL255" s="15">
        <v>45101.603715277779</v>
      </c>
      <c r="AM255" s="5" t="s">
        <v>658</v>
      </c>
      <c r="AN255" s="5" t="s">
        <v>3063</v>
      </c>
      <c r="AO255" s="5">
        <v>23000</v>
      </c>
      <c r="AP255" s="15">
        <v>45101.978726851848</v>
      </c>
      <c r="AQ255" s="15" t="s">
        <v>660</v>
      </c>
      <c r="AR255" s="5" t="s">
        <v>642</v>
      </c>
      <c r="AS255" s="5" t="s">
        <v>2854</v>
      </c>
      <c r="AT255" s="5" t="s">
        <v>3064</v>
      </c>
    </row>
    <row r="256" spans="2:46" ht="15" customHeight="1">
      <c r="B256" s="5" t="str">
        <f>IF(AND(VLOOKUP(E256,リスト!$A$1:$F$12,5,FALSE)&lt;=K256,VLOOKUP(E256,リスト!$A$1:$F$12,6,FALSE)&gt;=K256),"〇","×")</f>
        <v>〇</v>
      </c>
      <c r="C256" s="6">
        <f>VLOOKUP(D256,[2]課題曲一覧!$B$2:$I$206,8,FALSE)</f>
        <v>6.8287037037037025E-4</v>
      </c>
      <c r="D256" s="7">
        <f t="shared" si="12"/>
        <v>2</v>
      </c>
      <c r="E256" s="8" t="str">
        <f t="shared" si="13"/>
        <v>バレエシューズ小学3・4年の部</v>
      </c>
      <c r="F256" s="8" t="str">
        <f t="shared" si="14"/>
        <v>NMXglGJkh5ehaCN</v>
      </c>
      <c r="G256" s="6" t="s">
        <v>635</v>
      </c>
      <c r="H256" s="78" t="s">
        <v>3065</v>
      </c>
      <c r="I256" s="9" t="s">
        <v>3066</v>
      </c>
      <c r="J256" s="10">
        <v>8</v>
      </c>
      <c r="K256" s="11">
        <v>41956</v>
      </c>
      <c r="L256" s="5" t="s">
        <v>639</v>
      </c>
      <c r="M256" s="12" t="s">
        <v>768</v>
      </c>
      <c r="N256" s="12" t="s">
        <v>954</v>
      </c>
      <c r="O256" s="9" t="s">
        <v>642</v>
      </c>
      <c r="P256" s="5" t="s">
        <v>682</v>
      </c>
      <c r="Q256" s="5" t="s">
        <v>643</v>
      </c>
      <c r="R256" s="5" t="s">
        <v>3011</v>
      </c>
      <c r="S256" s="5" t="s">
        <v>3012</v>
      </c>
      <c r="T256" s="5" t="s">
        <v>3013</v>
      </c>
      <c r="U256" s="5" t="s">
        <v>3014</v>
      </c>
      <c r="V256" s="5" t="s">
        <v>739</v>
      </c>
      <c r="W256" s="5" t="s">
        <v>3015</v>
      </c>
      <c r="X256" s="16" t="s">
        <v>3050</v>
      </c>
      <c r="Y256" s="5" t="s">
        <v>3016</v>
      </c>
      <c r="Z256" s="5" t="s">
        <v>642</v>
      </c>
      <c r="AA256" s="5" t="s">
        <v>3067</v>
      </c>
      <c r="AB256" s="5" t="s">
        <v>3068</v>
      </c>
      <c r="AC256" s="5" t="s">
        <v>655</v>
      </c>
      <c r="AD256" s="13">
        <v>23000</v>
      </c>
      <c r="AE256" s="11" t="s">
        <v>3069</v>
      </c>
      <c r="AF256" s="9" t="s">
        <v>774</v>
      </c>
      <c r="AG256" s="5" t="s">
        <v>642</v>
      </c>
      <c r="AI256" s="5" t="s">
        <v>642</v>
      </c>
      <c r="AJ256" s="14">
        <v>6705</v>
      </c>
      <c r="AK256" s="15">
        <v>45101.98877314815</v>
      </c>
      <c r="AL256" s="15">
        <v>45101.61377314815</v>
      </c>
      <c r="AM256" s="5" t="s">
        <v>658</v>
      </c>
      <c r="AN256" s="5" t="s">
        <v>3070</v>
      </c>
      <c r="AO256" s="5">
        <v>23000</v>
      </c>
      <c r="AP256" s="15">
        <v>45101.988796296297</v>
      </c>
      <c r="AQ256" s="15" t="s">
        <v>660</v>
      </c>
      <c r="AR256" s="5" t="s">
        <v>642</v>
      </c>
      <c r="AS256" s="5" t="s">
        <v>3071</v>
      </c>
      <c r="AT256" s="5" t="s">
        <v>3072</v>
      </c>
    </row>
    <row r="257" spans="2:46" ht="15" customHeight="1">
      <c r="B257" s="5" t="str">
        <f>IF(AND(VLOOKUP(E257,リスト!$A$1:$F$12,5,FALSE)&lt;=K257,VLOOKUP(E257,リスト!$A$1:$F$12,6,FALSE)&gt;=K257),"〇","×")</f>
        <v>〇</v>
      </c>
      <c r="C257" s="6">
        <f>VLOOKUP(D257,[2]課題曲一覧!$B$2:$I$206,8,FALSE)</f>
        <v>6.8287037037037025E-4</v>
      </c>
      <c r="D257" s="7">
        <f t="shared" si="12"/>
        <v>2</v>
      </c>
      <c r="E257" s="8" t="str">
        <f t="shared" si="13"/>
        <v>プレコンクール部門</v>
      </c>
      <c r="F257" s="8" t="str">
        <f t="shared" si="14"/>
        <v>NMXoBGJkh5ehaCN</v>
      </c>
      <c r="G257" s="6" t="s">
        <v>635</v>
      </c>
      <c r="H257" s="78" t="s">
        <v>3065</v>
      </c>
      <c r="I257" s="9" t="s">
        <v>3066</v>
      </c>
      <c r="J257" s="10">
        <v>8</v>
      </c>
      <c r="K257" s="11">
        <v>41956</v>
      </c>
      <c r="L257" s="5" t="s">
        <v>639</v>
      </c>
      <c r="M257" s="12" t="s">
        <v>680</v>
      </c>
      <c r="N257" s="12" t="s">
        <v>954</v>
      </c>
      <c r="O257" s="9" t="s">
        <v>642</v>
      </c>
      <c r="P257" s="5" t="s">
        <v>682</v>
      </c>
      <c r="Q257" s="5" t="s">
        <v>643</v>
      </c>
      <c r="R257" s="5" t="s">
        <v>3011</v>
      </c>
      <c r="S257" s="5" t="s">
        <v>3012</v>
      </c>
      <c r="T257" s="5" t="s">
        <v>3013</v>
      </c>
      <c r="U257" s="5" t="s">
        <v>3014</v>
      </c>
      <c r="V257" s="5" t="s">
        <v>739</v>
      </c>
      <c r="W257" s="5" t="s">
        <v>3015</v>
      </c>
      <c r="X257" s="16" t="s">
        <v>3050</v>
      </c>
      <c r="Y257" s="5" t="s">
        <v>3016</v>
      </c>
      <c r="Z257" s="5" t="s">
        <v>642</v>
      </c>
      <c r="AA257" s="5" t="s">
        <v>3067</v>
      </c>
      <c r="AB257" s="5" t="s">
        <v>3068</v>
      </c>
      <c r="AC257" s="5" t="s">
        <v>655</v>
      </c>
      <c r="AD257" s="13">
        <v>23000</v>
      </c>
      <c r="AE257" s="11" t="s">
        <v>3069</v>
      </c>
      <c r="AF257" s="9" t="s">
        <v>774</v>
      </c>
      <c r="AG257" s="5" t="s">
        <v>642</v>
      </c>
      <c r="AI257" s="5" t="s">
        <v>642</v>
      </c>
      <c r="AJ257" s="14">
        <v>6706</v>
      </c>
      <c r="AK257" s="15">
        <v>45101.994097222225</v>
      </c>
      <c r="AL257" s="15">
        <v>45101.619097222225</v>
      </c>
      <c r="AM257" s="5" t="s">
        <v>658</v>
      </c>
      <c r="AN257" s="5" t="s">
        <v>3073</v>
      </c>
      <c r="AO257" s="5">
        <v>23000</v>
      </c>
      <c r="AP257" s="15">
        <v>45101.994120370371</v>
      </c>
      <c r="AQ257" s="15" t="s">
        <v>660</v>
      </c>
      <c r="AR257" s="5" t="s">
        <v>642</v>
      </c>
      <c r="AS257" s="5" t="s">
        <v>3071</v>
      </c>
      <c r="AT257" s="5" t="s">
        <v>3072</v>
      </c>
    </row>
    <row r="258" spans="2:46" ht="15" customHeight="1">
      <c r="B258" s="5" t="str">
        <f>IF(AND(VLOOKUP(E258,リスト!$A$1:$F$12,5,FALSE)&lt;=K258,VLOOKUP(E258,リスト!$A$1:$F$12,6,FALSE)&gt;=K258),"〇","×")</f>
        <v>〇</v>
      </c>
      <c r="C258" s="6">
        <f>VLOOKUP(D258,[2]課題曲一覧!$B$2:$I$206,8,FALSE)</f>
        <v>1.5393518518518519E-3</v>
      </c>
      <c r="D258" s="7">
        <f t="shared" si="12"/>
        <v>171</v>
      </c>
      <c r="E258" s="8" t="str">
        <f t="shared" si="13"/>
        <v>バレエシューズ小学5・6年の部</v>
      </c>
      <c r="F258" s="8" t="str">
        <f t="shared" si="14"/>
        <v>NMj5lGJkh5ehaCN</v>
      </c>
      <c r="G258" s="6" t="s">
        <v>635</v>
      </c>
      <c r="H258" s="78" t="s">
        <v>3057</v>
      </c>
      <c r="I258" s="9" t="s">
        <v>3058</v>
      </c>
      <c r="J258" s="10">
        <v>11</v>
      </c>
      <c r="K258" s="11">
        <v>40995</v>
      </c>
      <c r="L258" s="5" t="s">
        <v>639</v>
      </c>
      <c r="M258" s="12" t="s">
        <v>751</v>
      </c>
      <c r="N258" s="12" t="s">
        <v>1289</v>
      </c>
      <c r="O258" s="9" t="s">
        <v>642</v>
      </c>
      <c r="P258" s="5" t="s">
        <v>668</v>
      </c>
      <c r="Q258" s="5" t="s">
        <v>669</v>
      </c>
      <c r="R258" s="5" t="s">
        <v>3011</v>
      </c>
      <c r="S258" s="5" t="s">
        <v>3012</v>
      </c>
      <c r="T258" s="5" t="s">
        <v>3013</v>
      </c>
      <c r="U258" s="5" t="s">
        <v>3014</v>
      </c>
      <c r="V258" s="5" t="s">
        <v>739</v>
      </c>
      <c r="W258" s="5" t="s">
        <v>3015</v>
      </c>
      <c r="X258" s="16" t="s">
        <v>3050</v>
      </c>
      <c r="Y258" s="5" t="s">
        <v>3016</v>
      </c>
      <c r="Z258" s="5" t="s">
        <v>642</v>
      </c>
      <c r="AA258" s="5" t="s">
        <v>3059</v>
      </c>
      <c r="AB258" s="5" t="s">
        <v>3052</v>
      </c>
      <c r="AC258" s="5" t="s">
        <v>655</v>
      </c>
      <c r="AD258" s="13">
        <v>23000</v>
      </c>
      <c r="AE258" s="11" t="s">
        <v>3053</v>
      </c>
      <c r="AF258" s="9" t="s">
        <v>657</v>
      </c>
      <c r="AG258" s="5" t="s">
        <v>642</v>
      </c>
      <c r="AI258" s="5" t="s">
        <v>642</v>
      </c>
      <c r="AJ258" s="14">
        <v>6714</v>
      </c>
      <c r="AK258" s="15">
        <v>45102.496099537035</v>
      </c>
      <c r="AL258" s="15">
        <v>45102.121099537035</v>
      </c>
      <c r="AM258" s="5" t="s">
        <v>658</v>
      </c>
      <c r="AN258" s="5" t="s">
        <v>3074</v>
      </c>
      <c r="AO258" s="5">
        <v>23000</v>
      </c>
      <c r="AP258" s="15">
        <v>45102.496111111112</v>
      </c>
      <c r="AQ258" s="15" t="s">
        <v>660</v>
      </c>
      <c r="AR258" s="5" t="s">
        <v>642</v>
      </c>
      <c r="AS258" s="5" t="s">
        <v>3055</v>
      </c>
      <c r="AT258" s="5" t="s">
        <v>3056</v>
      </c>
    </row>
    <row r="259" spans="2:46" ht="15" customHeight="1">
      <c r="B259" s="5" t="str">
        <f>IF(AND(VLOOKUP(E259,リスト!$A$1:$F$12,5,FALSE)&lt;=K259,VLOOKUP(E259,リスト!$A$1:$F$12,6,FALSE)&gt;=K259),"〇","×")</f>
        <v>〇</v>
      </c>
      <c r="C259" s="6">
        <f>VLOOKUP(D259,[2]課題曲一覧!$B$2:$I$206,8,FALSE)</f>
        <v>1.5393518518518519E-3</v>
      </c>
      <c r="D259" s="7">
        <f t="shared" si="12"/>
        <v>171</v>
      </c>
      <c r="E259" s="8" t="str">
        <f t="shared" si="13"/>
        <v>バレエシューズ小学5・6年の部</v>
      </c>
      <c r="F259" s="8" t="str">
        <f t="shared" si="14"/>
        <v>NMtvaGJkh5ehaCN</v>
      </c>
      <c r="G259" s="6" t="s">
        <v>635</v>
      </c>
      <c r="H259" s="78" t="s">
        <v>3075</v>
      </c>
      <c r="I259" s="9" t="s">
        <v>3076</v>
      </c>
      <c r="J259" s="10">
        <v>11</v>
      </c>
      <c r="K259" s="11">
        <v>40898</v>
      </c>
      <c r="L259" s="5" t="s">
        <v>639</v>
      </c>
      <c r="M259" s="12" t="s">
        <v>751</v>
      </c>
      <c r="N259" s="12" t="s">
        <v>1289</v>
      </c>
      <c r="O259" s="9" t="s">
        <v>642</v>
      </c>
      <c r="P259" s="5" t="s">
        <v>682</v>
      </c>
      <c r="Q259" s="5" t="s">
        <v>643</v>
      </c>
      <c r="R259" s="5" t="s">
        <v>3077</v>
      </c>
      <c r="S259" s="5" t="s">
        <v>3078</v>
      </c>
      <c r="T259" s="5" t="s">
        <v>3079</v>
      </c>
      <c r="U259" s="5" t="s">
        <v>3080</v>
      </c>
      <c r="V259" s="5" t="s">
        <v>739</v>
      </c>
      <c r="W259" s="5" t="s">
        <v>3081</v>
      </c>
      <c r="X259" s="16" t="s">
        <v>3082</v>
      </c>
      <c r="Y259" s="5" t="s">
        <v>3083</v>
      </c>
      <c r="Z259" s="5" t="s">
        <v>642</v>
      </c>
      <c r="AA259" s="5" t="s">
        <v>3084</v>
      </c>
      <c r="AB259" s="5" t="s">
        <v>3085</v>
      </c>
      <c r="AC259" s="5" t="s">
        <v>655</v>
      </c>
      <c r="AD259" s="13">
        <v>23000</v>
      </c>
      <c r="AE259" s="11" t="s">
        <v>3086</v>
      </c>
      <c r="AF259" s="9" t="s">
        <v>657</v>
      </c>
      <c r="AG259" s="5" t="s">
        <v>642</v>
      </c>
      <c r="AI259" s="5" t="s">
        <v>642</v>
      </c>
      <c r="AJ259" s="14">
        <v>6722</v>
      </c>
      <c r="AK259" s="15">
        <v>45102.978206018517</v>
      </c>
      <c r="AL259" s="15">
        <v>45102.603206018517</v>
      </c>
      <c r="AM259" s="5" t="s">
        <v>658</v>
      </c>
      <c r="AN259" s="5" t="s">
        <v>3087</v>
      </c>
      <c r="AO259" s="5">
        <v>23000</v>
      </c>
      <c r="AP259" s="15">
        <v>45102.978217592594</v>
      </c>
      <c r="AQ259" s="15" t="s">
        <v>660</v>
      </c>
      <c r="AR259" s="5" t="s">
        <v>642</v>
      </c>
      <c r="AS259" s="5" t="s">
        <v>2696</v>
      </c>
      <c r="AT259" s="5" t="s">
        <v>3088</v>
      </c>
    </row>
    <row r="260" spans="2:46" ht="15" customHeight="1">
      <c r="B260" s="5" t="str">
        <f>IF(AND(VLOOKUP(E260,リスト!$A$1:$F$12,5,FALSE)&lt;=K260,VLOOKUP(E260,リスト!$A$1:$F$12,6,FALSE)&gt;=K260),"〇","×")</f>
        <v>〇</v>
      </c>
      <c r="C260" s="6">
        <f>VLOOKUP(D260,[2]課題曲一覧!$B$2:$I$206,8,FALSE)</f>
        <v>8.4490740740740739E-4</v>
      </c>
      <c r="D260" s="7">
        <f t="shared" si="12"/>
        <v>8</v>
      </c>
      <c r="E260" s="8" t="str">
        <f t="shared" si="13"/>
        <v>バレエシューズ小学5・6年の部</v>
      </c>
      <c r="F260" s="8" t="str">
        <f t="shared" si="14"/>
        <v>NN0nVGJkh5ehaCN</v>
      </c>
      <c r="G260" s="6" t="s">
        <v>635</v>
      </c>
      <c r="H260" s="78" t="s">
        <v>3089</v>
      </c>
      <c r="I260" s="9" t="s">
        <v>3090</v>
      </c>
      <c r="J260" s="10">
        <v>12</v>
      </c>
      <c r="K260" s="11">
        <v>40720</v>
      </c>
      <c r="L260" s="5" t="s">
        <v>639</v>
      </c>
      <c r="M260" s="12" t="s">
        <v>751</v>
      </c>
      <c r="N260" s="12" t="s">
        <v>681</v>
      </c>
      <c r="O260" s="9" t="s">
        <v>642</v>
      </c>
      <c r="P260" s="5" t="s">
        <v>682</v>
      </c>
      <c r="Q260" s="5" t="s">
        <v>643</v>
      </c>
      <c r="R260" s="5" t="s">
        <v>2409</v>
      </c>
      <c r="S260" s="5" t="s">
        <v>2410</v>
      </c>
      <c r="T260" s="5" t="s">
        <v>2411</v>
      </c>
      <c r="U260" s="5" t="s">
        <v>3091</v>
      </c>
      <c r="V260" s="5" t="s">
        <v>739</v>
      </c>
      <c r="W260" s="5" t="s">
        <v>2413</v>
      </c>
      <c r="X260" s="16" t="s">
        <v>2414</v>
      </c>
      <c r="Y260" s="16" t="s">
        <v>2416</v>
      </c>
      <c r="Z260" s="5" t="s">
        <v>642</v>
      </c>
      <c r="AA260" s="5" t="s">
        <v>3092</v>
      </c>
      <c r="AB260" s="5" t="s">
        <v>3093</v>
      </c>
      <c r="AC260" s="5" t="s">
        <v>655</v>
      </c>
      <c r="AD260" s="13">
        <v>23000</v>
      </c>
      <c r="AE260" s="11" t="s">
        <v>970</v>
      </c>
      <c r="AF260" s="9" t="s">
        <v>657</v>
      </c>
      <c r="AG260" s="5" t="s">
        <v>642</v>
      </c>
      <c r="AI260" s="5" t="s">
        <v>642</v>
      </c>
      <c r="AJ260" s="14">
        <v>6724</v>
      </c>
      <c r="AK260" s="15">
        <v>45103.283831018518</v>
      </c>
      <c r="AL260" s="15">
        <v>45102.908831018518</v>
      </c>
      <c r="AM260" s="5" t="s">
        <v>658</v>
      </c>
      <c r="AN260" s="5" t="s">
        <v>3094</v>
      </c>
      <c r="AO260" s="5">
        <v>23000</v>
      </c>
      <c r="AP260" s="15">
        <v>45103.283842592595</v>
      </c>
      <c r="AQ260" s="15" t="s">
        <v>660</v>
      </c>
      <c r="AR260" s="5" t="s">
        <v>642</v>
      </c>
      <c r="AS260" s="5" t="s">
        <v>1184</v>
      </c>
      <c r="AT260" s="5" t="s">
        <v>3095</v>
      </c>
    </row>
    <row r="261" spans="2:46" ht="15" customHeight="1">
      <c r="B261" s="5" t="str">
        <f>IF(AND(VLOOKUP(E261,リスト!$A$1:$F$12,5,FALSE)&lt;=K261,VLOOKUP(E261,リスト!$A$1:$F$12,6,FALSE)&gt;=K261),"〇","×")</f>
        <v>〇</v>
      </c>
      <c r="C261" s="6">
        <f>VLOOKUP(D261,[2]課題曲一覧!$B$2:$I$206,8,FALSE)</f>
        <v>8.4490740740740739E-4</v>
      </c>
      <c r="D261" s="7">
        <f t="shared" si="12"/>
        <v>8</v>
      </c>
      <c r="E261" s="8" t="str">
        <f t="shared" si="13"/>
        <v>小学6年の部</v>
      </c>
      <c r="F261" s="8" t="str">
        <f t="shared" si="14"/>
        <v>NN10NGJkh5ehaCN</v>
      </c>
      <c r="G261" s="6" t="s">
        <v>635</v>
      </c>
      <c r="H261" s="78" t="s">
        <v>3089</v>
      </c>
      <c r="I261" s="9" t="s">
        <v>3090</v>
      </c>
      <c r="J261" s="10">
        <v>12</v>
      </c>
      <c r="K261" s="11">
        <v>40720</v>
      </c>
      <c r="L261" s="5" t="s">
        <v>639</v>
      </c>
      <c r="M261" s="12" t="s">
        <v>666</v>
      </c>
      <c r="N261" s="12" t="s">
        <v>681</v>
      </c>
      <c r="O261" s="9" t="s">
        <v>642</v>
      </c>
      <c r="P261" s="5" t="s">
        <v>682</v>
      </c>
      <c r="Q261" s="5" t="s">
        <v>643</v>
      </c>
      <c r="R261" s="5" t="s">
        <v>2409</v>
      </c>
      <c r="S261" s="5" t="s">
        <v>2410</v>
      </c>
      <c r="T261" s="5" t="s">
        <v>2411</v>
      </c>
      <c r="U261" s="5" t="s">
        <v>2412</v>
      </c>
      <c r="V261" s="5" t="s">
        <v>739</v>
      </c>
      <c r="W261" s="5" t="s">
        <v>2413</v>
      </c>
      <c r="X261" s="16" t="s">
        <v>2414</v>
      </c>
      <c r="Y261" s="5" t="s">
        <v>2416</v>
      </c>
      <c r="Z261" s="5" t="s">
        <v>642</v>
      </c>
      <c r="AA261" s="5" t="s">
        <v>3092</v>
      </c>
      <c r="AB261" s="5" t="s">
        <v>3093</v>
      </c>
      <c r="AC261" s="5" t="s">
        <v>655</v>
      </c>
      <c r="AD261" s="13">
        <v>23000</v>
      </c>
      <c r="AE261" s="11" t="s">
        <v>970</v>
      </c>
      <c r="AF261" s="9" t="s">
        <v>657</v>
      </c>
      <c r="AG261" s="5" t="s">
        <v>642</v>
      </c>
      <c r="AI261" s="5" t="s">
        <v>642</v>
      </c>
      <c r="AJ261" s="14">
        <v>6725</v>
      </c>
      <c r="AK261" s="15">
        <v>45103.293067129627</v>
      </c>
      <c r="AL261" s="15">
        <v>45102.918067129627</v>
      </c>
      <c r="AM261" s="5" t="s">
        <v>658</v>
      </c>
      <c r="AN261" s="5" t="s">
        <v>3096</v>
      </c>
      <c r="AO261" s="5">
        <v>23000</v>
      </c>
      <c r="AP261" s="15">
        <v>45103.293078703704</v>
      </c>
      <c r="AQ261" s="15" t="s">
        <v>660</v>
      </c>
      <c r="AR261" s="5" t="s">
        <v>642</v>
      </c>
      <c r="AS261" s="5" t="s">
        <v>1184</v>
      </c>
      <c r="AT261" s="5" t="s">
        <v>3095</v>
      </c>
    </row>
    <row r="262" spans="2:46" ht="15" customHeight="1">
      <c r="B262" s="5" t="str">
        <f>IF(AND(VLOOKUP(E262,リスト!$A$1:$F$12,5,FALSE)&lt;=K262,VLOOKUP(E262,リスト!$A$1:$F$12,6,FALSE)&gt;=K262),"〇","×")</f>
        <v>〇</v>
      </c>
      <c r="C262" s="6">
        <f>VLOOKUP(D262,[2]課題曲一覧!$B$2:$I$206,8,FALSE)</f>
        <v>1.4699074074074074E-3</v>
      </c>
      <c r="D262" s="7">
        <f t="shared" si="12"/>
        <v>44</v>
      </c>
      <c r="E262" s="8" t="str">
        <f t="shared" si="13"/>
        <v>バレエシューズ小学5・6年の部</v>
      </c>
      <c r="F262" s="8" t="str">
        <f t="shared" si="14"/>
        <v/>
      </c>
      <c r="G262" s="6" t="s">
        <v>635</v>
      </c>
      <c r="H262" s="79" t="s">
        <v>3097</v>
      </c>
      <c r="I262" s="9" t="s">
        <v>3098</v>
      </c>
      <c r="J262" s="10">
        <v>11</v>
      </c>
      <c r="K262" s="11">
        <v>41094</v>
      </c>
      <c r="L262" s="5" t="s">
        <v>639</v>
      </c>
      <c r="M262" s="12" t="s">
        <v>751</v>
      </c>
      <c r="N262" s="12" t="s">
        <v>1943</v>
      </c>
      <c r="O262" s="9" t="s">
        <v>642</v>
      </c>
      <c r="P262" s="5" t="s">
        <v>668</v>
      </c>
      <c r="Q262" s="5" t="s">
        <v>669</v>
      </c>
      <c r="R262" s="5" t="s">
        <v>769</v>
      </c>
      <c r="S262" s="5" t="s">
        <v>3099</v>
      </c>
      <c r="T262" s="5" t="s">
        <v>737</v>
      </c>
      <c r="U262" s="5" t="s">
        <v>738</v>
      </c>
      <c r="V262" s="5" t="s">
        <v>739</v>
      </c>
      <c r="W262" s="5" t="s">
        <v>740</v>
      </c>
      <c r="X262" s="5" t="s">
        <v>741</v>
      </c>
      <c r="Y262" s="5" t="s">
        <v>742</v>
      </c>
      <c r="Z262" s="5" t="s">
        <v>642</v>
      </c>
      <c r="AA262" s="5" t="s">
        <v>3100</v>
      </c>
      <c r="AB262" s="5" t="s">
        <v>3101</v>
      </c>
      <c r="AC262" s="5" t="s">
        <v>655</v>
      </c>
      <c r="AD262" s="13">
        <v>23000</v>
      </c>
      <c r="AE262" s="11">
        <v>45101</v>
      </c>
      <c r="AF262" s="9" t="s">
        <v>3102</v>
      </c>
      <c r="AG262" s="5" t="s">
        <v>642</v>
      </c>
      <c r="AH262" s="13" t="s">
        <v>642</v>
      </c>
      <c r="AI262" s="5" t="s">
        <v>642</v>
      </c>
      <c r="AJ262" s="14">
        <v>6710</v>
      </c>
      <c r="AK262" s="15">
        <v>45102.442800925928</v>
      </c>
      <c r="AL262" s="15">
        <v>45102.067800925928</v>
      </c>
      <c r="AM262" s="5" t="s">
        <v>873</v>
      </c>
      <c r="AN262" s="5" t="s">
        <v>642</v>
      </c>
      <c r="AO262" s="5" t="s">
        <v>642</v>
      </c>
      <c r="AP262" s="15" t="s">
        <v>642</v>
      </c>
      <c r="AQ262" s="15" t="s">
        <v>642</v>
      </c>
      <c r="AR262" s="5" t="s">
        <v>642</v>
      </c>
      <c r="AS262" s="5" t="s">
        <v>1184</v>
      </c>
      <c r="AT262" s="5" t="s">
        <v>3103</v>
      </c>
    </row>
    <row r="263" spans="2:46" ht="15" customHeight="1">
      <c r="B263" s="5" t="str">
        <f>IF(AND(VLOOKUP(E263,リスト!$A$1:$F$12,5,FALSE)&lt;=K263,VLOOKUP(E263,リスト!$A$1:$F$12,6,FALSE)&gt;=K263),"〇","×")</f>
        <v>〇</v>
      </c>
      <c r="C263" s="6">
        <f>VLOOKUP(D263,[2]課題曲一覧!$B$2:$I$206,8,FALSE)</f>
        <v>1.4120370370370369E-3</v>
      </c>
      <c r="D263" s="7">
        <f t="shared" si="12"/>
        <v>10</v>
      </c>
      <c r="E263" s="8" t="str">
        <f t="shared" si="13"/>
        <v>高校生の部</v>
      </c>
      <c r="F263" s="8" t="str">
        <f t="shared" si="14"/>
        <v>NNDrmGJkh5ehaCN</v>
      </c>
      <c r="G263" s="6" t="s">
        <v>635</v>
      </c>
      <c r="H263" s="78" t="s">
        <v>3104</v>
      </c>
      <c r="I263" s="9" t="s">
        <v>3105</v>
      </c>
      <c r="J263" s="10" t="s">
        <v>638</v>
      </c>
      <c r="K263" s="11">
        <v>39330</v>
      </c>
      <c r="L263" s="5" t="s">
        <v>639</v>
      </c>
      <c r="M263" s="12" t="s">
        <v>640</v>
      </c>
      <c r="N263" s="12" t="s">
        <v>3106</v>
      </c>
      <c r="O263" s="9" t="s">
        <v>642</v>
      </c>
      <c r="P263" s="5" t="s">
        <v>668</v>
      </c>
      <c r="Q263" s="5" t="s">
        <v>643</v>
      </c>
      <c r="R263" s="5" t="s">
        <v>3107</v>
      </c>
      <c r="S263" s="5" t="s">
        <v>3108</v>
      </c>
      <c r="T263" s="5" t="s">
        <v>3109</v>
      </c>
      <c r="U263" s="5" t="s">
        <v>3110</v>
      </c>
      <c r="V263" s="5" t="s">
        <v>937</v>
      </c>
      <c r="W263" s="5" t="s">
        <v>3111</v>
      </c>
      <c r="X263" s="5" t="s">
        <v>3112</v>
      </c>
      <c r="Y263" s="5" t="s">
        <v>3113</v>
      </c>
      <c r="Z263" s="5" t="s">
        <v>642</v>
      </c>
      <c r="AA263" s="5" t="s">
        <v>3114</v>
      </c>
      <c r="AB263" s="5" t="s">
        <v>3115</v>
      </c>
      <c r="AC263" s="5" t="s">
        <v>655</v>
      </c>
      <c r="AD263" s="13">
        <v>23000</v>
      </c>
      <c r="AE263" s="11" t="s">
        <v>3116</v>
      </c>
      <c r="AF263" s="9" t="s">
        <v>657</v>
      </c>
      <c r="AG263" s="5" t="s">
        <v>642</v>
      </c>
      <c r="AI263" s="5" t="s">
        <v>642</v>
      </c>
      <c r="AJ263" s="14">
        <v>6732</v>
      </c>
      <c r="AK263" s="15">
        <v>45103.865289351852</v>
      </c>
      <c r="AL263" s="15">
        <v>45103.490289351852</v>
      </c>
      <c r="AM263" s="5" t="s">
        <v>658</v>
      </c>
      <c r="AN263" s="5" t="s">
        <v>3117</v>
      </c>
      <c r="AO263" s="5">
        <v>23000</v>
      </c>
      <c r="AP263" s="15">
        <v>45103.865312499998</v>
      </c>
      <c r="AQ263" s="15" t="s">
        <v>660</v>
      </c>
      <c r="AR263" s="5" t="s">
        <v>642</v>
      </c>
      <c r="AS263" s="5" t="s">
        <v>2369</v>
      </c>
      <c r="AT263" s="5" t="s">
        <v>3118</v>
      </c>
    </row>
    <row r="264" spans="2:46" ht="15" customHeight="1">
      <c r="B264" s="5" t="str">
        <f>IF(AND(VLOOKUP(E264,リスト!$A$1:$F$12,5,FALSE)&lt;=K264,VLOOKUP(E264,リスト!$A$1:$F$12,6,FALSE)&gt;=K264),"〇","×")</f>
        <v>〇</v>
      </c>
      <c r="C264" s="6">
        <f>VLOOKUP(D264,[2]課題曲一覧!$B$2:$I$206,8,FALSE)</f>
        <v>1.4351851851851854E-3</v>
      </c>
      <c r="D264" s="7">
        <f t="shared" si="12"/>
        <v>174</v>
      </c>
      <c r="E264" s="8" t="str">
        <f t="shared" si="13"/>
        <v>高校生の部</v>
      </c>
      <c r="F264" s="8" t="str">
        <f t="shared" si="14"/>
        <v>NNEDbGJkh5ehaCN</v>
      </c>
      <c r="G264" s="6" t="s">
        <v>635</v>
      </c>
      <c r="H264" s="78" t="s">
        <v>3119</v>
      </c>
      <c r="I264" s="9" t="s">
        <v>3120</v>
      </c>
      <c r="J264" s="10" t="s">
        <v>638</v>
      </c>
      <c r="K264" s="11">
        <v>39350</v>
      </c>
      <c r="L264" s="5" t="s">
        <v>639</v>
      </c>
      <c r="M264" s="12" t="s">
        <v>640</v>
      </c>
      <c r="N264" s="12" t="s">
        <v>790</v>
      </c>
      <c r="O264" s="9" t="s">
        <v>642</v>
      </c>
      <c r="P264" s="5" t="s">
        <v>682</v>
      </c>
      <c r="Q264" s="5" t="s">
        <v>669</v>
      </c>
      <c r="R264" s="5" t="s">
        <v>3107</v>
      </c>
      <c r="S264" s="5" t="s">
        <v>3108</v>
      </c>
      <c r="T264" s="5" t="s">
        <v>3109</v>
      </c>
      <c r="U264" s="5" t="s">
        <v>3110</v>
      </c>
      <c r="V264" s="5" t="s">
        <v>937</v>
      </c>
      <c r="W264" s="5" t="s">
        <v>3111</v>
      </c>
      <c r="X264" s="5" t="s">
        <v>3112</v>
      </c>
      <c r="Y264" s="5" t="s">
        <v>3113</v>
      </c>
      <c r="Z264" s="5" t="s">
        <v>642</v>
      </c>
      <c r="AA264" s="5" t="s">
        <v>3121</v>
      </c>
      <c r="AB264" s="5" t="s">
        <v>3122</v>
      </c>
      <c r="AC264" s="5" t="s">
        <v>655</v>
      </c>
      <c r="AD264" s="13">
        <v>23000</v>
      </c>
      <c r="AE264" s="11" t="s">
        <v>3123</v>
      </c>
      <c r="AF264" s="9" t="s">
        <v>657</v>
      </c>
      <c r="AG264" s="5" t="s">
        <v>642</v>
      </c>
      <c r="AI264" s="5" t="s">
        <v>642</v>
      </c>
      <c r="AJ264" s="14">
        <v>6733</v>
      </c>
      <c r="AK264" s="15">
        <v>45103.880949074075</v>
      </c>
      <c r="AL264" s="15">
        <v>45103.505949074075</v>
      </c>
      <c r="AM264" s="5" t="s">
        <v>658</v>
      </c>
      <c r="AN264" s="5" t="s">
        <v>3124</v>
      </c>
      <c r="AO264" s="5">
        <v>23000</v>
      </c>
      <c r="AP264" s="15">
        <v>45103.880972222221</v>
      </c>
      <c r="AQ264" s="15" t="s">
        <v>660</v>
      </c>
      <c r="AR264" s="5" t="s">
        <v>642</v>
      </c>
      <c r="AS264" s="5" t="s">
        <v>3125</v>
      </c>
      <c r="AT264" s="5" t="s">
        <v>3126</v>
      </c>
    </row>
    <row r="265" spans="2:46" ht="15" customHeight="1">
      <c r="B265" s="5" t="str">
        <f>IF(AND(VLOOKUP(E265,リスト!$A$1:$F$12,5,FALSE)&lt;=K265,VLOOKUP(E265,リスト!$A$1:$F$12,6,FALSE)&gt;=K265),"〇","×")</f>
        <v>〇</v>
      </c>
      <c r="C265" s="6">
        <f>VLOOKUP(D265,[2]課題曲一覧!$B$2:$I$206,8,FALSE)</f>
        <v>1.1226851851851851E-3</v>
      </c>
      <c r="D265" s="7">
        <f t="shared" si="12"/>
        <v>94</v>
      </c>
      <c r="E265" s="8" t="str">
        <f t="shared" si="13"/>
        <v>シニアの部</v>
      </c>
      <c r="F265" s="8" t="str">
        <f t="shared" si="14"/>
        <v>NNGC5GJkh5ehaCN</v>
      </c>
      <c r="G265" s="6" t="s">
        <v>635</v>
      </c>
      <c r="H265" s="78" t="s">
        <v>3127</v>
      </c>
      <c r="I265" s="9" t="s">
        <v>3128</v>
      </c>
      <c r="J265" s="10" t="s">
        <v>2591</v>
      </c>
      <c r="K265" s="11">
        <v>38422</v>
      </c>
      <c r="L265" s="5" t="s">
        <v>639</v>
      </c>
      <c r="M265" s="12" t="s">
        <v>1178</v>
      </c>
      <c r="N265" s="12" t="s">
        <v>1324</v>
      </c>
      <c r="O265" s="9" t="s">
        <v>642</v>
      </c>
      <c r="P265" s="5" t="s">
        <v>46</v>
      </c>
      <c r="Q265" s="5" t="s">
        <v>643</v>
      </c>
      <c r="R265" s="5" t="s">
        <v>3129</v>
      </c>
      <c r="S265" s="5" t="s">
        <v>642</v>
      </c>
      <c r="T265" s="5" t="s">
        <v>3130</v>
      </c>
      <c r="U265" s="5" t="s">
        <v>3129</v>
      </c>
      <c r="V265" s="5" t="s">
        <v>3129</v>
      </c>
      <c r="W265" s="5" t="s">
        <v>3129</v>
      </c>
      <c r="X265" s="5" t="s">
        <v>3129</v>
      </c>
      <c r="Y265" s="5" t="s">
        <v>3129</v>
      </c>
      <c r="Z265" s="5" t="s">
        <v>642</v>
      </c>
      <c r="AA265" s="5" t="s">
        <v>3131</v>
      </c>
      <c r="AB265" s="5" t="s">
        <v>3130</v>
      </c>
      <c r="AC265" s="5" t="s">
        <v>691</v>
      </c>
      <c r="AD265" s="13">
        <v>23000</v>
      </c>
      <c r="AE265" s="11" t="s">
        <v>3132</v>
      </c>
      <c r="AF265" s="9" t="s">
        <v>727</v>
      </c>
      <c r="AG265" s="5" t="s">
        <v>3133</v>
      </c>
      <c r="AI265" s="5" t="s">
        <v>642</v>
      </c>
      <c r="AJ265" s="14">
        <v>6735</v>
      </c>
      <c r="AK265" s="15">
        <v>45103.968842592592</v>
      </c>
      <c r="AL265" s="15">
        <v>45103.593842592592</v>
      </c>
      <c r="AM265" s="5" t="s">
        <v>658</v>
      </c>
      <c r="AN265" s="5" t="s">
        <v>3134</v>
      </c>
      <c r="AO265" s="5">
        <v>23000</v>
      </c>
      <c r="AP265" s="15">
        <v>45103.968854166669</v>
      </c>
      <c r="AQ265" s="15" t="s">
        <v>660</v>
      </c>
      <c r="AR265" s="5" t="s">
        <v>642</v>
      </c>
      <c r="AS265" s="5" t="s">
        <v>2369</v>
      </c>
      <c r="AT265" s="5" t="s">
        <v>3135</v>
      </c>
    </row>
    <row r="266" spans="2:46" ht="15" customHeight="1">
      <c r="B266" s="5" t="str">
        <f>IF(AND(VLOOKUP(E266,リスト!$A$1:$F$12,5,FALSE)&lt;=K266,VLOOKUP(E266,リスト!$A$1:$F$12,6,FALSE)&gt;=K266),"〇","×")</f>
        <v>〇</v>
      </c>
      <c r="C266" s="6">
        <f>VLOOKUP(D266,[2]課題曲一覧!$B$2:$I$206,8,FALSE)</f>
        <v>1.5046296296296294E-3</v>
      </c>
      <c r="D266" s="7">
        <f t="shared" si="12"/>
        <v>104</v>
      </c>
      <c r="E266" s="8" t="str">
        <f t="shared" si="13"/>
        <v>高校生の部</v>
      </c>
      <c r="F266" s="8" t="str">
        <f t="shared" si="14"/>
        <v>NNGCtGJkh5ehaCN</v>
      </c>
      <c r="G266" s="6" t="s">
        <v>635</v>
      </c>
      <c r="H266" s="78" t="s">
        <v>3136</v>
      </c>
      <c r="I266" s="9" t="s">
        <v>3137</v>
      </c>
      <c r="J266" s="10" t="s">
        <v>1050</v>
      </c>
      <c r="K266" s="11">
        <v>39057</v>
      </c>
      <c r="L266" s="5" t="s">
        <v>639</v>
      </c>
      <c r="M266" s="12" t="s">
        <v>640</v>
      </c>
      <c r="N266" s="12" t="s">
        <v>641</v>
      </c>
      <c r="O266" s="9" t="s">
        <v>642</v>
      </c>
      <c r="P266" s="5" t="s">
        <v>46</v>
      </c>
      <c r="Q266" s="5" t="s">
        <v>643</v>
      </c>
      <c r="R266" s="5" t="s">
        <v>3129</v>
      </c>
      <c r="S266" s="5" t="s">
        <v>642</v>
      </c>
      <c r="T266" s="5" t="s">
        <v>3138</v>
      </c>
      <c r="U266" s="5" t="s">
        <v>3129</v>
      </c>
      <c r="V266" s="5" t="s">
        <v>3129</v>
      </c>
      <c r="W266" s="5" t="s">
        <v>3129</v>
      </c>
      <c r="X266" s="5" t="s">
        <v>3129</v>
      </c>
      <c r="Y266" s="5" t="s">
        <v>3129</v>
      </c>
      <c r="Z266" s="5" t="s">
        <v>642</v>
      </c>
      <c r="AA266" s="5" t="s">
        <v>3139</v>
      </c>
      <c r="AB266" s="5" t="s">
        <v>3138</v>
      </c>
      <c r="AC266" s="5" t="s">
        <v>691</v>
      </c>
      <c r="AD266" s="13">
        <v>23000</v>
      </c>
      <c r="AE266" s="11" t="s">
        <v>3132</v>
      </c>
      <c r="AF266" s="9" t="s">
        <v>727</v>
      </c>
      <c r="AG266" s="5" t="s">
        <v>3140</v>
      </c>
      <c r="AI266" s="5" t="s">
        <v>642</v>
      </c>
      <c r="AJ266" s="14">
        <v>6736</v>
      </c>
      <c r="AK266" s="15">
        <v>45103.969409722224</v>
      </c>
      <c r="AL266" s="15">
        <v>45103.594409722224</v>
      </c>
      <c r="AM266" s="5" t="s">
        <v>658</v>
      </c>
      <c r="AN266" s="5" t="s">
        <v>3141</v>
      </c>
      <c r="AO266" s="5">
        <v>23000</v>
      </c>
      <c r="AP266" s="15">
        <v>45103.96943287037</v>
      </c>
      <c r="AQ266" s="15" t="s">
        <v>660</v>
      </c>
      <c r="AR266" s="5" t="s">
        <v>642</v>
      </c>
      <c r="AS266" s="5" t="s">
        <v>3142</v>
      </c>
      <c r="AT266" s="5" t="s">
        <v>3135</v>
      </c>
    </row>
    <row r="267" spans="2:46" ht="15" customHeight="1">
      <c r="B267" s="5" t="str">
        <f>IF(AND(VLOOKUP(E267,リスト!$A$1:$F$12,5,FALSE)&lt;=K267,VLOOKUP(E267,リスト!$A$1:$F$12,6,FALSE)&gt;=K267),"〇","×")</f>
        <v>〇</v>
      </c>
      <c r="C267" s="6">
        <f>VLOOKUP(D267,[2]課題曲一覧!$B$2:$I$206,8,FALSE)</f>
        <v>1.4699074074074074E-3</v>
      </c>
      <c r="D267" s="7">
        <f t="shared" si="12"/>
        <v>22</v>
      </c>
      <c r="E267" s="8" t="str">
        <f t="shared" si="13"/>
        <v>高校生の部</v>
      </c>
      <c r="F267" s="8" t="str">
        <f t="shared" si="14"/>
        <v>NNx9uGJkh5ehaCN</v>
      </c>
      <c r="G267" s="6" t="s">
        <v>635</v>
      </c>
      <c r="H267" s="78" t="s">
        <v>3144</v>
      </c>
      <c r="I267" s="9" t="s">
        <v>3145</v>
      </c>
      <c r="J267" s="10" t="s">
        <v>1151</v>
      </c>
      <c r="K267" s="11">
        <v>38751</v>
      </c>
      <c r="L267" s="5" t="s">
        <v>639</v>
      </c>
      <c r="M267" s="12" t="s">
        <v>640</v>
      </c>
      <c r="N267" s="12" t="s">
        <v>924</v>
      </c>
      <c r="O267" s="9" t="s">
        <v>642</v>
      </c>
      <c r="P267" s="5" t="s">
        <v>668</v>
      </c>
      <c r="Q267" s="5" t="s">
        <v>643</v>
      </c>
      <c r="R267" s="5" t="s">
        <v>3146</v>
      </c>
      <c r="S267" s="5" t="s">
        <v>3147</v>
      </c>
      <c r="T267" s="5" t="s">
        <v>3148</v>
      </c>
      <c r="U267" s="5" t="s">
        <v>3149</v>
      </c>
      <c r="V267" s="5" t="s">
        <v>648</v>
      </c>
      <c r="W267" s="5" t="s">
        <v>3150</v>
      </c>
      <c r="X267" s="5" t="s">
        <v>3151</v>
      </c>
      <c r="Y267" s="5" t="s">
        <v>3152</v>
      </c>
      <c r="Z267" s="5" t="s">
        <v>642</v>
      </c>
      <c r="AA267" s="5" t="s">
        <v>3153</v>
      </c>
      <c r="AB267" s="5" t="s">
        <v>3154</v>
      </c>
      <c r="AC267" s="5" t="s">
        <v>691</v>
      </c>
      <c r="AD267" s="13">
        <v>23000</v>
      </c>
      <c r="AE267" s="11" t="s">
        <v>3155</v>
      </c>
      <c r="AF267" s="9" t="s">
        <v>657</v>
      </c>
      <c r="AG267" s="5" t="s">
        <v>642</v>
      </c>
      <c r="AI267" s="5" t="s">
        <v>642</v>
      </c>
      <c r="AJ267" s="14">
        <v>6758</v>
      </c>
      <c r="AK267" s="15">
        <v>45105.880381944444</v>
      </c>
      <c r="AL267" s="15">
        <v>45105.505381944444</v>
      </c>
      <c r="AM267" s="5" t="s">
        <v>658</v>
      </c>
      <c r="AN267" s="5" t="s">
        <v>3156</v>
      </c>
      <c r="AO267" s="5">
        <v>23000</v>
      </c>
      <c r="AP267" s="15">
        <v>45105.880393518521</v>
      </c>
      <c r="AQ267" s="15" t="s">
        <v>660</v>
      </c>
      <c r="AR267" s="5" t="s">
        <v>642</v>
      </c>
      <c r="AS267" s="5" t="s">
        <v>3157</v>
      </c>
      <c r="AT267" s="5" t="s">
        <v>3158</v>
      </c>
    </row>
    <row r="268" spans="2:46" ht="15" customHeight="1">
      <c r="B268" s="5" t="str">
        <f>IF(AND(VLOOKUP(E268,リスト!$A$1:$F$12,5,FALSE)&lt;=K268,VLOOKUP(E268,リスト!$A$1:$F$12,6,FALSE)&gt;=K268),"〇","×")</f>
        <v>〇</v>
      </c>
      <c r="C268" s="6">
        <f>VLOOKUP(D268,[2]課題曲一覧!$B$2:$I$206,8,FALSE)</f>
        <v>1.0416666666666667E-3</v>
      </c>
      <c r="D268" s="7">
        <f t="shared" si="12"/>
        <v>206</v>
      </c>
      <c r="E268" s="8" t="str">
        <f t="shared" si="13"/>
        <v>小学6年の部</v>
      </c>
      <c r="F268" s="8" t="str">
        <f t="shared" si="14"/>
        <v>NOA9yGJkh5ehaCN</v>
      </c>
      <c r="G268" s="6" t="s">
        <v>635</v>
      </c>
      <c r="H268" s="78" t="s">
        <v>3159</v>
      </c>
      <c r="I268" s="9" t="s">
        <v>3160</v>
      </c>
      <c r="J268" s="10" t="s">
        <v>697</v>
      </c>
      <c r="K268" s="11">
        <v>40955</v>
      </c>
      <c r="L268" s="5" t="s">
        <v>639</v>
      </c>
      <c r="M268" s="12" t="s">
        <v>666</v>
      </c>
      <c r="N268" s="12" t="s">
        <v>2038</v>
      </c>
      <c r="O268" s="9" t="s">
        <v>642</v>
      </c>
      <c r="P268" s="5" t="s">
        <v>668</v>
      </c>
      <c r="Q268" s="5" t="s">
        <v>669</v>
      </c>
      <c r="R268" s="5" t="s">
        <v>1290</v>
      </c>
      <c r="S268" s="5" t="s">
        <v>1291</v>
      </c>
      <c r="T268" s="87" t="s">
        <v>3265</v>
      </c>
      <c r="U268" s="5" t="s">
        <v>1309</v>
      </c>
      <c r="V268" s="5" t="s">
        <v>648</v>
      </c>
      <c r="W268" s="5" t="s">
        <v>1310</v>
      </c>
      <c r="X268" s="16" t="s">
        <v>1311</v>
      </c>
      <c r="Y268" s="5" t="s">
        <v>1292</v>
      </c>
      <c r="Z268" s="5" t="s">
        <v>642</v>
      </c>
      <c r="AA268" s="5" t="s">
        <v>3161</v>
      </c>
      <c r="AB268" s="5" t="s">
        <v>3162</v>
      </c>
      <c r="AC268" s="5" t="s">
        <v>655</v>
      </c>
      <c r="AD268" s="13">
        <v>23000</v>
      </c>
      <c r="AE268" s="11" t="s">
        <v>3163</v>
      </c>
      <c r="AF268" s="9" t="s">
        <v>774</v>
      </c>
      <c r="AG268" s="5" t="s">
        <v>642</v>
      </c>
      <c r="AI268" s="5" t="s">
        <v>642</v>
      </c>
      <c r="AJ268" s="14">
        <v>6763</v>
      </c>
      <c r="AK268" s="15">
        <v>45106.458807870367</v>
      </c>
      <c r="AL268" s="15">
        <v>45106.083807870367</v>
      </c>
      <c r="AM268" s="5" t="s">
        <v>658</v>
      </c>
      <c r="AN268" s="5" t="s">
        <v>3164</v>
      </c>
      <c r="AO268" s="5">
        <v>23000</v>
      </c>
      <c r="AP268" s="15">
        <v>45106.458819444444</v>
      </c>
      <c r="AQ268" s="15" t="s">
        <v>660</v>
      </c>
      <c r="AR268" s="5" t="s">
        <v>642</v>
      </c>
      <c r="AS268" s="5" t="s">
        <v>3055</v>
      </c>
      <c r="AT268" s="5" t="s">
        <v>3165</v>
      </c>
    </row>
    <row r="269" spans="2:46" ht="15" customHeight="1">
      <c r="B269" s="5" t="str">
        <f>IF(AND(VLOOKUP(E269,リスト!$A$1:$F$12,5,FALSE)&lt;=K269,VLOOKUP(E269,リスト!$A$1:$F$12,6,FALSE)&gt;=K269),"〇","×")</f>
        <v>〇</v>
      </c>
      <c r="C269" s="6">
        <f>VLOOKUP(D269,[2]課題曲一覧!$B$2:$I$206,8,FALSE)</f>
        <v>6.5972222222222213E-4</v>
      </c>
      <c r="D269" s="7">
        <f t="shared" ref="D269:D275" si="15">IFERROR(LEFT(N269,FIND("「",N269)-1)*1,0)</f>
        <v>185</v>
      </c>
      <c r="E269" s="8" t="str">
        <f t="shared" ref="E269:E275" si="16">LEFT(M269,FIND("|",M269)-1)</f>
        <v>バレエシューズ小学5・6年の部</v>
      </c>
      <c r="F269" s="8" t="str">
        <f t="shared" si="14"/>
        <v/>
      </c>
      <c r="G269" s="6" t="s">
        <v>635</v>
      </c>
      <c r="H269" s="6" t="s">
        <v>3166</v>
      </c>
      <c r="I269" s="9" t="s">
        <v>3167</v>
      </c>
      <c r="J269" s="10">
        <v>11</v>
      </c>
      <c r="K269" s="11">
        <v>41085</v>
      </c>
      <c r="L269" s="5" t="s">
        <v>639</v>
      </c>
      <c r="M269" s="12" t="s">
        <v>627</v>
      </c>
      <c r="N269" s="12" t="s">
        <v>96</v>
      </c>
      <c r="P269" s="5" t="s">
        <v>682</v>
      </c>
      <c r="Q269" s="5" t="s">
        <v>669</v>
      </c>
      <c r="R269" s="5" t="s">
        <v>3500</v>
      </c>
      <c r="S269" s="5" t="s">
        <v>3169</v>
      </c>
      <c r="U269" s="5" t="s">
        <v>3170</v>
      </c>
      <c r="V269" s="5" t="s">
        <v>3171</v>
      </c>
      <c r="W269" s="5" t="s">
        <v>3172</v>
      </c>
      <c r="X269" s="5" t="s">
        <v>3173</v>
      </c>
      <c r="Y269" s="5" t="s">
        <v>3174</v>
      </c>
      <c r="AA269" s="5" t="s">
        <v>3175</v>
      </c>
      <c r="AC269" s="5" t="s">
        <v>691</v>
      </c>
      <c r="AD269" s="13">
        <v>23000</v>
      </c>
      <c r="AG269" s="5" t="s">
        <v>3178</v>
      </c>
    </row>
    <row r="270" spans="2:46" ht="15" customHeight="1">
      <c r="B270" s="5" t="str">
        <f>IF(AND(VLOOKUP(E270,リスト!$A$1:$F$12,5,FALSE)&lt;=K270,VLOOKUP(E270,リスト!$A$1:$F$12,6,FALSE)&gt;=K270),"〇","×")</f>
        <v>〇</v>
      </c>
      <c r="C270" s="6">
        <f>VLOOKUP(D270,[2]課題曲一覧!$B$2:$I$206,8,FALSE)</f>
        <v>1.4699074074074074E-3</v>
      </c>
      <c r="D270" s="7">
        <f t="shared" si="15"/>
        <v>22</v>
      </c>
      <c r="E270" s="8" t="str">
        <f t="shared" si="16"/>
        <v>小学6年の部</v>
      </c>
      <c r="F270" s="8" t="str">
        <f t="shared" si="14"/>
        <v>NOsmjGJkh5ehaCN</v>
      </c>
      <c r="G270" s="6" t="s">
        <v>635</v>
      </c>
      <c r="H270" s="78" t="s">
        <v>3236</v>
      </c>
      <c r="I270" s="9" t="s">
        <v>3179</v>
      </c>
      <c r="J270" s="10" t="s">
        <v>665</v>
      </c>
      <c r="K270" s="11">
        <v>40723</v>
      </c>
      <c r="L270" s="5" t="s">
        <v>639</v>
      </c>
      <c r="M270" s="12" t="s">
        <v>666</v>
      </c>
      <c r="N270" s="12" t="s">
        <v>924</v>
      </c>
      <c r="O270" s="9" t="s">
        <v>642</v>
      </c>
      <c r="P270" s="5" t="s">
        <v>668</v>
      </c>
      <c r="Q270" s="5" t="s">
        <v>643</v>
      </c>
      <c r="R270" s="5" t="s">
        <v>2016</v>
      </c>
      <c r="S270" s="5" t="s">
        <v>2017</v>
      </c>
      <c r="T270" s="5" t="s">
        <v>2018</v>
      </c>
      <c r="U270" s="5" t="s">
        <v>2019</v>
      </c>
      <c r="V270" s="5" t="s">
        <v>2020</v>
      </c>
      <c r="W270" s="5" t="s">
        <v>2373</v>
      </c>
      <c r="X270" s="16" t="s">
        <v>2021</v>
      </c>
      <c r="Y270" s="5" t="s">
        <v>2022</v>
      </c>
      <c r="Z270" s="5" t="s">
        <v>3180</v>
      </c>
      <c r="AA270" s="5" t="s">
        <v>3181</v>
      </c>
      <c r="AB270" s="5" t="s">
        <v>3182</v>
      </c>
      <c r="AC270" s="5" t="s">
        <v>655</v>
      </c>
      <c r="AD270" s="13">
        <v>23000</v>
      </c>
      <c r="AE270" s="11" t="s">
        <v>3183</v>
      </c>
      <c r="AF270" s="9" t="s">
        <v>657</v>
      </c>
      <c r="AG270" s="5" t="s">
        <v>642</v>
      </c>
      <c r="AI270" s="5" t="s">
        <v>642</v>
      </c>
      <c r="AJ270" s="14">
        <v>6779</v>
      </c>
      <c r="AK270" s="15">
        <v>45108.444201388891</v>
      </c>
      <c r="AL270" s="15">
        <v>45108.069201388891</v>
      </c>
      <c r="AM270" s="5" t="s">
        <v>658</v>
      </c>
      <c r="AN270" s="5" t="s">
        <v>3184</v>
      </c>
      <c r="AO270" s="5">
        <v>23000</v>
      </c>
      <c r="AP270" s="15">
        <v>45108.444224537037</v>
      </c>
      <c r="AQ270" s="15" t="s">
        <v>660</v>
      </c>
      <c r="AR270" s="5" t="s">
        <v>642</v>
      </c>
      <c r="AS270" s="5" t="s">
        <v>2369</v>
      </c>
      <c r="AT270" s="5" t="s">
        <v>3185</v>
      </c>
    </row>
    <row r="271" spans="2:46" ht="15" customHeight="1">
      <c r="B271" s="5" t="str">
        <f>IF(AND(VLOOKUP(E271,リスト!$A$1:$F$12,5,FALSE)&lt;=K271,VLOOKUP(E271,リスト!$A$1:$F$12,6,FALSE)&gt;=K271),"〇","×")</f>
        <v>〇</v>
      </c>
      <c r="C271" s="6">
        <f>VLOOKUP(D271,[2]課題曲一覧!$B$2:$I$206,8,FALSE)</f>
        <v>1.3425925925925925E-3</v>
      </c>
      <c r="D271" s="7">
        <f t="shared" si="15"/>
        <v>170</v>
      </c>
      <c r="E271" s="8" t="str">
        <f t="shared" si="16"/>
        <v>中学1年の部</v>
      </c>
      <c r="F271" s="8" t="str">
        <f t="shared" si="14"/>
        <v>NP191GJkh5ehaCN</v>
      </c>
      <c r="G271" s="6" t="s">
        <v>635</v>
      </c>
      <c r="H271" s="78" t="s">
        <v>3186</v>
      </c>
      <c r="I271" s="9" t="s">
        <v>3187</v>
      </c>
      <c r="J271" s="10" t="s">
        <v>990</v>
      </c>
      <c r="K271" s="11">
        <v>40389</v>
      </c>
      <c r="L271" s="5" t="s">
        <v>639</v>
      </c>
      <c r="M271" s="12" t="s">
        <v>895</v>
      </c>
      <c r="N271" s="12" t="s">
        <v>844</v>
      </c>
      <c r="O271" s="9" t="s">
        <v>642</v>
      </c>
      <c r="P271" s="5" t="s">
        <v>668</v>
      </c>
      <c r="Q271" s="5" t="s">
        <v>643</v>
      </c>
      <c r="R271" s="5" t="s">
        <v>644</v>
      </c>
      <c r="S271" s="5" t="s">
        <v>645</v>
      </c>
      <c r="T271" s="5" t="s">
        <v>3188</v>
      </c>
      <c r="U271" s="5" t="s">
        <v>647</v>
      </c>
      <c r="V271" s="5" t="s">
        <v>648</v>
      </c>
      <c r="W271" s="5" t="s">
        <v>649</v>
      </c>
      <c r="X271" s="5" t="s">
        <v>650</v>
      </c>
      <c r="Y271" s="5" t="s">
        <v>651</v>
      </c>
      <c r="Z271" s="5" t="s">
        <v>652</v>
      </c>
      <c r="AA271" s="5" t="s">
        <v>3189</v>
      </c>
      <c r="AB271" s="5" t="s">
        <v>3190</v>
      </c>
      <c r="AC271" s="5" t="s">
        <v>655</v>
      </c>
      <c r="AD271" s="13">
        <v>23000</v>
      </c>
      <c r="AE271" s="11" t="s">
        <v>3191</v>
      </c>
      <c r="AF271" s="9" t="s">
        <v>774</v>
      </c>
      <c r="AG271" s="5" t="s">
        <v>642</v>
      </c>
      <c r="AI271" s="5" t="s">
        <v>642</v>
      </c>
      <c r="AJ271" s="14">
        <v>6784</v>
      </c>
      <c r="AK271" s="15">
        <v>45108.817476851851</v>
      </c>
      <c r="AL271" s="15">
        <v>45108.442476851851</v>
      </c>
      <c r="AM271" s="5" t="s">
        <v>658</v>
      </c>
      <c r="AN271" s="5" t="s">
        <v>3192</v>
      </c>
      <c r="AO271" s="5">
        <v>23000</v>
      </c>
      <c r="AP271" s="15">
        <v>45108.817488425928</v>
      </c>
      <c r="AQ271" s="15" t="s">
        <v>660</v>
      </c>
      <c r="AR271" s="5" t="s">
        <v>642</v>
      </c>
      <c r="AS271" s="5" t="s">
        <v>3157</v>
      </c>
      <c r="AT271" s="5" t="s">
        <v>3193</v>
      </c>
    </row>
    <row r="272" spans="2:46" ht="15" customHeight="1">
      <c r="B272" s="5" t="str">
        <f>IF(AND(VLOOKUP(E272,リスト!$A$1:$F$12,5,FALSE)&lt;=K272,VLOOKUP(E272,リスト!$A$1:$F$12,6,FALSE)&gt;=K272),"〇","×")</f>
        <v>〇</v>
      </c>
      <c r="C272" s="6">
        <f>VLOOKUP(D272,[2]課題曲一覧!$B$2:$I$206,8,FALSE)</f>
        <v>6.8287037037037025E-4</v>
      </c>
      <c r="D272" s="7">
        <f t="shared" si="15"/>
        <v>2</v>
      </c>
      <c r="E272" s="8" t="str">
        <f t="shared" si="16"/>
        <v>バレエシューズ小学3・4年の部</v>
      </c>
      <c r="F272" s="8" t="str">
        <f t="shared" si="14"/>
        <v>NP4EgGJkh5ehaCN</v>
      </c>
      <c r="G272" s="6" t="s">
        <v>635</v>
      </c>
      <c r="H272" s="78" t="s">
        <v>3194</v>
      </c>
      <c r="I272" s="9" t="s">
        <v>3195</v>
      </c>
      <c r="J272" s="10" t="s">
        <v>679</v>
      </c>
      <c r="K272" s="11">
        <v>41736</v>
      </c>
      <c r="L272" s="5" t="s">
        <v>639</v>
      </c>
      <c r="M272" s="12" t="s">
        <v>768</v>
      </c>
      <c r="N272" s="12" t="s">
        <v>954</v>
      </c>
      <c r="O272" s="9" t="s">
        <v>642</v>
      </c>
      <c r="P272" s="5" t="s">
        <v>46</v>
      </c>
      <c r="Q272" s="5" t="s">
        <v>643</v>
      </c>
      <c r="R272" s="5" t="s">
        <v>3196</v>
      </c>
      <c r="S272" s="5" t="s">
        <v>3197</v>
      </c>
      <c r="T272" s="5" t="s">
        <v>3198</v>
      </c>
      <c r="U272" s="5" t="s">
        <v>3495</v>
      </c>
      <c r="V272" s="5" t="s">
        <v>648</v>
      </c>
      <c r="W272" s="5" t="s">
        <v>3199</v>
      </c>
      <c r="X272" s="5" t="s">
        <v>3200</v>
      </c>
      <c r="Y272" s="5" t="s">
        <v>3201</v>
      </c>
      <c r="Z272" s="5" t="s">
        <v>3202</v>
      </c>
      <c r="AA272" s="5" t="s">
        <v>3203</v>
      </c>
      <c r="AB272" s="5" t="s">
        <v>3204</v>
      </c>
      <c r="AC272" s="5" t="s">
        <v>655</v>
      </c>
      <c r="AD272" s="13">
        <v>23000</v>
      </c>
      <c r="AE272" s="11" t="s">
        <v>3205</v>
      </c>
      <c r="AF272" s="9" t="s">
        <v>657</v>
      </c>
      <c r="AG272" s="5" t="s">
        <v>642</v>
      </c>
      <c r="AI272" s="5" t="s">
        <v>642</v>
      </c>
      <c r="AJ272" s="14">
        <v>6787</v>
      </c>
      <c r="AK272" s="15">
        <v>45108.953680555554</v>
      </c>
      <c r="AL272" s="15">
        <v>45108.578680555554</v>
      </c>
      <c r="AM272" s="5" t="s">
        <v>658</v>
      </c>
      <c r="AN272" s="5" t="s">
        <v>3206</v>
      </c>
      <c r="AO272" s="5">
        <v>23000</v>
      </c>
      <c r="AP272" s="15">
        <v>45108.953692129631</v>
      </c>
      <c r="AQ272" s="15" t="s">
        <v>660</v>
      </c>
      <c r="AR272" s="5" t="s">
        <v>642</v>
      </c>
      <c r="AS272" s="5" t="s">
        <v>3207</v>
      </c>
      <c r="AT272" s="5" t="s">
        <v>3208</v>
      </c>
    </row>
    <row r="273" spans="2:46" ht="15" customHeight="1">
      <c r="B273" s="5" t="str">
        <f>IF(AND(VLOOKUP(E273,リスト!$A$1:$F$12,5,FALSE)&lt;=K273,VLOOKUP(E273,リスト!$A$1:$F$12,6,FALSE)&gt;=K273),"〇","×")</f>
        <v>〇</v>
      </c>
      <c r="C273" s="6">
        <f>VLOOKUP(D273,[2]課題曲一覧!$B$2:$I$206,8,FALSE)</f>
        <v>1.1574074074074073E-3</v>
      </c>
      <c r="D273" s="7">
        <f t="shared" si="15"/>
        <v>47</v>
      </c>
      <c r="E273" s="8" t="str">
        <f t="shared" si="16"/>
        <v>シニアの部</v>
      </c>
      <c r="F273" s="8" t="str">
        <f t="shared" si="14"/>
        <v>NPIALGJkh5ehaCN</v>
      </c>
      <c r="G273" s="6" t="s">
        <v>635</v>
      </c>
      <c r="H273" s="78" t="s">
        <v>3209</v>
      </c>
      <c r="I273" s="9" t="s">
        <v>3210</v>
      </c>
      <c r="J273" s="10" t="s">
        <v>3211</v>
      </c>
      <c r="K273" s="11">
        <v>36642</v>
      </c>
      <c r="L273" s="5" t="s">
        <v>639</v>
      </c>
      <c r="M273" s="12" t="s">
        <v>1178</v>
      </c>
      <c r="N273" s="12" t="s">
        <v>3212</v>
      </c>
      <c r="O273" s="9" t="s">
        <v>642</v>
      </c>
      <c r="P273" s="5" t="s">
        <v>668</v>
      </c>
      <c r="Q273" s="5" t="s">
        <v>643</v>
      </c>
      <c r="R273" s="5" t="s">
        <v>1550</v>
      </c>
      <c r="S273" s="5" t="s">
        <v>1551</v>
      </c>
      <c r="T273" s="5" t="s">
        <v>1552</v>
      </c>
      <c r="U273" s="5" t="s">
        <v>1553</v>
      </c>
      <c r="V273" s="5" t="s">
        <v>648</v>
      </c>
      <c r="W273" s="5" t="s">
        <v>1554</v>
      </c>
      <c r="X273" s="5" t="s">
        <v>3213</v>
      </c>
      <c r="Y273" s="5" t="s">
        <v>1555</v>
      </c>
      <c r="Z273" s="5" t="s">
        <v>642</v>
      </c>
      <c r="AA273" s="5" t="s">
        <v>3214</v>
      </c>
      <c r="AB273" s="5" t="s">
        <v>3215</v>
      </c>
      <c r="AC273" s="5" t="s">
        <v>655</v>
      </c>
      <c r="AD273" s="13">
        <v>23000</v>
      </c>
      <c r="AE273" s="11" t="s">
        <v>3216</v>
      </c>
      <c r="AF273" s="9" t="s">
        <v>657</v>
      </c>
      <c r="AG273" s="5" t="s">
        <v>642</v>
      </c>
      <c r="AI273" s="5" t="s">
        <v>642</v>
      </c>
      <c r="AJ273" s="14">
        <v>6791</v>
      </c>
      <c r="AK273" s="15">
        <v>45109.573425925926</v>
      </c>
      <c r="AL273" s="15">
        <v>45109.198425925926</v>
      </c>
      <c r="AM273" s="5" t="s">
        <v>658</v>
      </c>
      <c r="AN273" s="5" t="s">
        <v>3217</v>
      </c>
      <c r="AO273" s="5">
        <v>23000</v>
      </c>
      <c r="AP273" s="15">
        <v>45109.573437500003</v>
      </c>
      <c r="AQ273" s="15" t="s">
        <v>660</v>
      </c>
      <c r="AR273" s="5" t="s">
        <v>642</v>
      </c>
      <c r="AS273" s="5" t="s">
        <v>3218</v>
      </c>
      <c r="AT273" s="5" t="s">
        <v>3219</v>
      </c>
    </row>
    <row r="274" spans="2:46" ht="15" customHeight="1">
      <c r="B274" s="5" t="str">
        <f>IF(AND(VLOOKUP(E274,リスト!$A$1:$F$12,5,FALSE)&lt;=K274,VLOOKUP(E274,リスト!$A$1:$F$12,6,FALSE)&gt;=K274),"〇","×")</f>
        <v>〇</v>
      </c>
      <c r="C274" s="6">
        <f>VLOOKUP(D274,[2]課題曲一覧!$B$2:$I$206,8,FALSE)</f>
        <v>1.5509259259259261E-3</v>
      </c>
      <c r="D274" s="7">
        <f t="shared" si="15"/>
        <v>26</v>
      </c>
      <c r="E274" s="8" t="str">
        <f t="shared" si="16"/>
        <v>プレコンクール部門</v>
      </c>
      <c r="F274" s="8" t="str">
        <f t="shared" si="14"/>
        <v>NPKvrGJkh5ehaCN</v>
      </c>
      <c r="G274" s="6" t="s">
        <v>635</v>
      </c>
      <c r="H274" s="78" t="s">
        <v>3220</v>
      </c>
      <c r="I274" s="9" t="s">
        <v>3221</v>
      </c>
      <c r="J274" s="10" t="s">
        <v>713</v>
      </c>
      <c r="K274" s="11">
        <v>41300</v>
      </c>
      <c r="L274" s="5" t="s">
        <v>639</v>
      </c>
      <c r="M274" s="12" t="s">
        <v>680</v>
      </c>
      <c r="N274" s="12" t="s">
        <v>2627</v>
      </c>
      <c r="O274" s="9" t="s">
        <v>642</v>
      </c>
      <c r="P274" s="5" t="s">
        <v>682</v>
      </c>
      <c r="Q274" s="5" t="s">
        <v>643</v>
      </c>
      <c r="R274" s="5" t="s">
        <v>2885</v>
      </c>
      <c r="S274" s="5" t="s">
        <v>2886</v>
      </c>
      <c r="T274" s="5" t="s">
        <v>2887</v>
      </c>
      <c r="U274" s="5" t="s">
        <v>2888</v>
      </c>
      <c r="V274" s="5" t="s">
        <v>648</v>
      </c>
      <c r="W274" s="5" t="s">
        <v>2889</v>
      </c>
      <c r="X274" s="16" t="s">
        <v>2890</v>
      </c>
      <c r="Y274" s="5" t="s">
        <v>2939</v>
      </c>
      <c r="Z274" s="5" t="s">
        <v>2940</v>
      </c>
      <c r="AA274" s="5" t="s">
        <v>3222</v>
      </c>
      <c r="AB274" s="5" t="s">
        <v>3223</v>
      </c>
      <c r="AC274" s="5" t="s">
        <v>691</v>
      </c>
      <c r="AD274" s="13">
        <v>23000</v>
      </c>
      <c r="AE274" s="11" t="s">
        <v>3224</v>
      </c>
      <c r="AF274" s="9" t="s">
        <v>2998</v>
      </c>
      <c r="AG274" s="5" t="s">
        <v>642</v>
      </c>
      <c r="AI274" s="5" t="s">
        <v>642</v>
      </c>
      <c r="AJ274" s="14">
        <v>6793</v>
      </c>
      <c r="AK274" s="15">
        <v>45109.696504629632</v>
      </c>
      <c r="AL274" s="15">
        <v>45109.321504629632</v>
      </c>
      <c r="AM274" s="5" t="s">
        <v>658</v>
      </c>
      <c r="AN274" s="5" t="s">
        <v>3225</v>
      </c>
      <c r="AO274" s="5">
        <v>23000</v>
      </c>
      <c r="AP274" s="15">
        <v>45109.696516203701</v>
      </c>
      <c r="AQ274" s="15" t="s">
        <v>660</v>
      </c>
      <c r="AR274" s="5" t="s">
        <v>642</v>
      </c>
      <c r="AS274" s="5" t="s">
        <v>3022</v>
      </c>
      <c r="AT274" s="5" t="s">
        <v>3226</v>
      </c>
    </row>
    <row r="275" spans="2:46" ht="15" customHeight="1">
      <c r="B275" s="5" t="str">
        <f>IF(AND(VLOOKUP(E275,リスト!$A$1:$F$12,5,FALSE)&lt;=K275,VLOOKUP(E275,リスト!$A$1:$F$12,6,FALSE)&gt;=K275),"〇","×")</f>
        <v>〇</v>
      </c>
      <c r="C275" s="6">
        <f>VLOOKUP(D275,[2]課題曲一覧!$B$2:$I$206,8,FALSE)</f>
        <v>9.4907407407407408E-4</v>
      </c>
      <c r="D275" s="7">
        <f t="shared" si="15"/>
        <v>24</v>
      </c>
      <c r="E275" s="8" t="str">
        <f t="shared" si="16"/>
        <v>バレエシューズ小学5・6年の部</v>
      </c>
      <c r="F275" s="8" t="str">
        <f t="shared" si="14"/>
        <v>NPMYbGJkh5ehaCN</v>
      </c>
      <c r="G275" s="6" t="s">
        <v>635</v>
      </c>
      <c r="H275" s="78" t="s">
        <v>3227</v>
      </c>
      <c r="I275" s="9" t="s">
        <v>3228</v>
      </c>
      <c r="J275" s="10" t="s">
        <v>665</v>
      </c>
      <c r="K275" s="11">
        <v>40713</v>
      </c>
      <c r="L275" s="5" t="s">
        <v>639</v>
      </c>
      <c r="M275" s="12" t="s">
        <v>751</v>
      </c>
      <c r="N275" s="12" t="s">
        <v>1442</v>
      </c>
      <c r="O275" s="9" t="s">
        <v>642</v>
      </c>
      <c r="P275" s="5" t="s">
        <v>682</v>
      </c>
      <c r="Q275" s="5" t="s">
        <v>669</v>
      </c>
      <c r="R275" s="5" t="s">
        <v>3011</v>
      </c>
      <c r="S275" s="5" t="s">
        <v>3012</v>
      </c>
      <c r="T275" s="5" t="s">
        <v>3013</v>
      </c>
      <c r="U275" s="5" t="s">
        <v>3014</v>
      </c>
      <c r="V275" s="5" t="s">
        <v>739</v>
      </c>
      <c r="W275" s="5" t="s">
        <v>3015</v>
      </c>
      <c r="X275" s="16" t="s">
        <v>3050</v>
      </c>
      <c r="Y275" s="5" t="s">
        <v>3016</v>
      </c>
      <c r="Z275" s="5" t="s">
        <v>642</v>
      </c>
      <c r="AA275" s="5" t="s">
        <v>3229</v>
      </c>
      <c r="AB275" s="5" t="s">
        <v>3230</v>
      </c>
      <c r="AC275" s="5" t="s">
        <v>655</v>
      </c>
      <c r="AD275" s="13">
        <v>23000</v>
      </c>
      <c r="AE275" s="11" t="s">
        <v>3231</v>
      </c>
      <c r="AF275" s="9" t="s">
        <v>727</v>
      </c>
      <c r="AG275" s="5" t="s">
        <v>642</v>
      </c>
      <c r="AI275" s="5" t="s">
        <v>642</v>
      </c>
      <c r="AJ275" s="14">
        <v>6794</v>
      </c>
      <c r="AK275" s="15">
        <v>45109.768796296295</v>
      </c>
      <c r="AL275" s="15">
        <v>45109.393796296295</v>
      </c>
      <c r="AM275" s="5" t="s">
        <v>658</v>
      </c>
      <c r="AN275" s="5" t="s">
        <v>3232</v>
      </c>
      <c r="AO275" s="5">
        <v>23000</v>
      </c>
      <c r="AP275" s="15">
        <v>45109.768807870372</v>
      </c>
      <c r="AQ275" s="15" t="s">
        <v>660</v>
      </c>
      <c r="AR275" s="5" t="s">
        <v>642</v>
      </c>
      <c r="AS275" s="5" t="s">
        <v>3233</v>
      </c>
      <c r="AT275" s="5" t="s">
        <v>3234</v>
      </c>
    </row>
    <row r="276" spans="2:46" ht="15" customHeight="1">
      <c r="B276" s="5" t="str">
        <f>IF(AND(VLOOKUP(E276,リスト!$A$1:$F$12,5,FALSE)&lt;=K276,VLOOKUP(E276,リスト!$A$1:$F$12,6,FALSE)&gt;=K276),"〇","×")</f>
        <v>〇</v>
      </c>
      <c r="C276" s="6">
        <f>VLOOKUP(D276,[2]課題曲一覧!$B$2:$I$206,8,FALSE)</f>
        <v>9.4907407407407408E-4</v>
      </c>
      <c r="D276" s="7">
        <f t="shared" ref="D276:D278" si="17">IFERROR(LEFT(N276,FIND("「",N276)-1)*1,0)</f>
        <v>24</v>
      </c>
      <c r="E276" s="8" t="str">
        <f t="shared" ref="E276:E278" si="18">LEFT(M276,FIND("|",M276)-1)</f>
        <v>小学6年の部</v>
      </c>
      <c r="F276" s="8" t="str">
        <f t="shared" si="14"/>
        <v>NPMdiGJkh5ehaCN</v>
      </c>
      <c r="G276" s="6" t="s">
        <v>635</v>
      </c>
      <c r="H276" s="78" t="s">
        <v>3227</v>
      </c>
      <c r="I276" s="9" t="s">
        <v>3228</v>
      </c>
      <c r="J276" s="10" t="s">
        <v>665</v>
      </c>
      <c r="K276" s="11">
        <v>40713</v>
      </c>
      <c r="L276" s="5" t="s">
        <v>639</v>
      </c>
      <c r="M276" s="12" t="s">
        <v>666</v>
      </c>
      <c r="N276" s="12" t="s">
        <v>1442</v>
      </c>
      <c r="O276" s="9" t="s">
        <v>642</v>
      </c>
      <c r="P276" s="5" t="s">
        <v>682</v>
      </c>
      <c r="Q276" s="5" t="s">
        <v>669</v>
      </c>
      <c r="R276" s="5" t="s">
        <v>3011</v>
      </c>
      <c r="S276" s="5" t="s">
        <v>3012</v>
      </c>
      <c r="T276" s="5" t="s">
        <v>3013</v>
      </c>
      <c r="U276" s="5" t="s">
        <v>3014</v>
      </c>
      <c r="V276" s="5" t="s">
        <v>739</v>
      </c>
      <c r="W276" s="5" t="s">
        <v>3015</v>
      </c>
      <c r="X276" s="16" t="s">
        <v>3050</v>
      </c>
      <c r="Y276" s="5" t="s">
        <v>3016</v>
      </c>
      <c r="Z276" s="5" t="s">
        <v>642</v>
      </c>
      <c r="AA276" s="5" t="s">
        <v>3229</v>
      </c>
      <c r="AB276" s="5" t="s">
        <v>3230</v>
      </c>
      <c r="AC276" s="5" t="s">
        <v>655</v>
      </c>
      <c r="AD276" s="13">
        <v>23000</v>
      </c>
      <c r="AE276" s="11" t="s">
        <v>3231</v>
      </c>
      <c r="AF276" s="9" t="s">
        <v>727</v>
      </c>
      <c r="AG276" s="5" t="s">
        <v>642</v>
      </c>
      <c r="AI276" s="5" t="s">
        <v>642</v>
      </c>
      <c r="AJ276" s="14">
        <v>6795</v>
      </c>
      <c r="AK276" s="15">
        <v>45109.772465277776</v>
      </c>
      <c r="AL276" s="15">
        <v>45109.397465277776</v>
      </c>
      <c r="AM276" s="5" t="s">
        <v>658</v>
      </c>
      <c r="AN276" s="5" t="s">
        <v>3235</v>
      </c>
      <c r="AO276" s="5">
        <v>23000</v>
      </c>
      <c r="AP276" s="15">
        <v>45109.772476851853</v>
      </c>
      <c r="AQ276" s="15" t="s">
        <v>660</v>
      </c>
      <c r="AR276" s="5" t="s">
        <v>642</v>
      </c>
      <c r="AS276" s="5" t="s">
        <v>3233</v>
      </c>
      <c r="AT276" s="5" t="s">
        <v>3234</v>
      </c>
    </row>
    <row r="277" spans="2:46" ht="15" customHeight="1">
      <c r="B277" s="5" t="str">
        <f>IF(AND(VLOOKUP(E277,リスト!$A$1:$F$12,5,FALSE)&lt;=K277,VLOOKUP(E277,リスト!$A$1:$F$12,6,FALSE)&gt;=K277),"〇","×")</f>
        <v>〇</v>
      </c>
      <c r="C277" s="6">
        <f>VLOOKUP(D277,[2]課題曲一覧!$B$2:$I$206,8,FALSE)</f>
        <v>1.0416666666666667E-3</v>
      </c>
      <c r="D277" s="7">
        <f t="shared" si="17"/>
        <v>206</v>
      </c>
      <c r="E277" s="8" t="str">
        <f t="shared" si="18"/>
        <v>高校生の部</v>
      </c>
      <c r="F277" s="8" t="str">
        <f t="shared" si="14"/>
        <v>0</v>
      </c>
      <c r="G277" s="6" t="s">
        <v>635</v>
      </c>
      <c r="H277" s="78" t="s">
        <v>3237</v>
      </c>
      <c r="I277" s="9" t="s">
        <v>3238</v>
      </c>
      <c r="J277" s="10">
        <v>17</v>
      </c>
      <c r="K277" s="11">
        <v>38881</v>
      </c>
      <c r="L277" s="5" t="s">
        <v>639</v>
      </c>
      <c r="M277" s="12" t="s">
        <v>640</v>
      </c>
      <c r="N277" s="12" t="s">
        <v>2038</v>
      </c>
      <c r="O277" s="9" t="s">
        <v>642</v>
      </c>
      <c r="P277" s="5" t="s">
        <v>668</v>
      </c>
      <c r="Q277" s="5" t="s">
        <v>669</v>
      </c>
      <c r="R277" s="5" t="s">
        <v>3239</v>
      </c>
      <c r="S277" s="5" t="s">
        <v>3240</v>
      </c>
      <c r="T277" s="5" t="s">
        <v>3241</v>
      </c>
      <c r="U277" s="5" t="s">
        <v>3242</v>
      </c>
      <c r="V277" s="5" t="s">
        <v>2150</v>
      </c>
      <c r="W277" s="5" t="s">
        <v>3243</v>
      </c>
      <c r="X277" s="5" t="s">
        <v>3244</v>
      </c>
      <c r="Y277" s="5" t="s">
        <v>3245</v>
      </c>
      <c r="Z277" s="5" t="s">
        <v>642</v>
      </c>
      <c r="AA277" s="5" t="s">
        <v>3246</v>
      </c>
      <c r="AB277" s="5" t="s">
        <v>3247</v>
      </c>
      <c r="AC277" s="5" t="s">
        <v>691</v>
      </c>
      <c r="AD277" s="13">
        <v>23000</v>
      </c>
      <c r="AE277" s="11" t="s">
        <v>3248</v>
      </c>
      <c r="AF277" s="9" t="s">
        <v>727</v>
      </c>
      <c r="AG277" s="5" t="s">
        <v>642</v>
      </c>
      <c r="AH277" s="13" t="s">
        <v>642</v>
      </c>
      <c r="AI277" s="5">
        <v>6809</v>
      </c>
      <c r="AJ277" s="14">
        <v>45110.901967592596</v>
      </c>
      <c r="AK277" s="15">
        <v>45110.526967592596</v>
      </c>
      <c r="AL277" s="15" t="s">
        <v>658</v>
      </c>
      <c r="AM277" s="5" t="s">
        <v>3249</v>
      </c>
      <c r="AN277" s="5">
        <v>23000</v>
      </c>
      <c r="AO277" s="5">
        <v>45110.901979166665</v>
      </c>
      <c r="AP277" s="15" t="s">
        <v>660</v>
      </c>
      <c r="AQ277" s="15" t="s">
        <v>642</v>
      </c>
      <c r="AR277" s="5" t="s">
        <v>2369</v>
      </c>
      <c r="AS277" s="5" t="s">
        <v>3250</v>
      </c>
    </row>
    <row r="278" spans="2:46" ht="15" customHeight="1">
      <c r="B278" s="5" t="str">
        <f>IF(AND(VLOOKUP(E278,リスト!$A$1:$F$12,5,FALSE)&lt;=K278,VLOOKUP(E278,リスト!$A$1:$F$12,6,FALSE)&gt;=K278),"〇","×")</f>
        <v>〇</v>
      </c>
      <c r="C278" s="6">
        <f>VLOOKUP(D278,[2]課題曲一覧!$B$2:$I$206,8,FALSE)</f>
        <v>1.0416666666666667E-3</v>
      </c>
      <c r="D278" s="7">
        <f t="shared" si="17"/>
        <v>206</v>
      </c>
      <c r="E278" s="8" t="str">
        <f t="shared" si="18"/>
        <v>プレコンクール部門</v>
      </c>
      <c r="F278" s="8" t="str">
        <f t="shared" si="14"/>
        <v/>
      </c>
      <c r="G278" s="6" t="s">
        <v>635</v>
      </c>
      <c r="H278" s="6" t="s">
        <v>3251</v>
      </c>
      <c r="I278" s="9" t="s">
        <v>3252</v>
      </c>
      <c r="J278" s="10">
        <v>12</v>
      </c>
      <c r="K278" s="11">
        <v>40663</v>
      </c>
      <c r="L278" s="5" t="s">
        <v>639</v>
      </c>
      <c r="M278" s="12" t="s">
        <v>594</v>
      </c>
      <c r="N278" s="12" t="s">
        <v>3253</v>
      </c>
      <c r="P278" s="5" t="s">
        <v>668</v>
      </c>
      <c r="Q278" s="5" t="s">
        <v>669</v>
      </c>
      <c r="R278" s="5" t="s">
        <v>3254</v>
      </c>
      <c r="S278" s="5" t="s">
        <v>3255</v>
      </c>
      <c r="U278" s="5" t="s">
        <v>3256</v>
      </c>
      <c r="V278" s="5" t="s">
        <v>3257</v>
      </c>
      <c r="W278" s="5" t="s">
        <v>3258</v>
      </c>
      <c r="X278" s="16" t="s">
        <v>3259</v>
      </c>
      <c r="Y278" s="5" t="s">
        <v>3260</v>
      </c>
      <c r="Z278" s="5" t="s">
        <v>3261</v>
      </c>
      <c r="AA278" s="5" t="s">
        <v>3262</v>
      </c>
      <c r="AC278" s="5" t="s">
        <v>655</v>
      </c>
      <c r="AD278" s="13">
        <v>23000</v>
      </c>
      <c r="AE278" s="11">
        <v>45103</v>
      </c>
      <c r="AF278" s="9" t="s">
        <v>3263</v>
      </c>
    </row>
    <row r="279" spans="2:46" ht="15" customHeight="1">
      <c r="B279" s="5" t="str">
        <f>IF(AND(VLOOKUP(E279,リスト!$A$1:$F$12,5,FALSE)&lt;=K279,VLOOKUP(E279,リスト!$A$1:$F$12,6,FALSE)&gt;=K279),"〇","×")</f>
        <v>〇</v>
      </c>
      <c r="C279" s="6">
        <f>VLOOKUP(D279,[2]課題曲一覧!$B$2:$I$206,8,FALSE)</f>
        <v>1.0416666666666667E-3</v>
      </c>
      <c r="D279" s="7">
        <f t="shared" ref="D279" si="19">IFERROR(LEFT(N279,FIND("「",N279)-1)*1,0)</f>
        <v>206</v>
      </c>
      <c r="E279" s="8" t="str">
        <f t="shared" ref="E279" si="20">LEFT(M279,FIND("|",M279)-1)</f>
        <v>小学6年の部</v>
      </c>
      <c r="F279" s="8" t="str">
        <f t="shared" ref="F279" si="21">MID(AN279,5,15)</f>
        <v/>
      </c>
      <c r="G279" s="6" t="s">
        <v>635</v>
      </c>
      <c r="H279" s="6" t="s">
        <v>3251</v>
      </c>
      <c r="I279" s="9" t="s">
        <v>3252</v>
      </c>
      <c r="J279" s="10">
        <v>12</v>
      </c>
      <c r="K279" s="11">
        <v>40663</v>
      </c>
      <c r="L279" s="5" t="s">
        <v>639</v>
      </c>
      <c r="M279" s="12" t="s">
        <v>3264</v>
      </c>
      <c r="N279" s="12" t="s">
        <v>3253</v>
      </c>
      <c r="P279" s="5" t="s">
        <v>668</v>
      </c>
      <c r="Q279" s="5" t="s">
        <v>669</v>
      </c>
      <c r="R279" s="5" t="s">
        <v>3254</v>
      </c>
      <c r="S279" s="5" t="s">
        <v>3255</v>
      </c>
      <c r="U279" s="5" t="s">
        <v>3256</v>
      </c>
      <c r="V279" s="5" t="s">
        <v>3257</v>
      </c>
      <c r="W279" s="5" t="s">
        <v>3258</v>
      </c>
      <c r="X279" s="16" t="s">
        <v>3259</v>
      </c>
      <c r="Y279" s="5" t="s">
        <v>3260</v>
      </c>
      <c r="Z279" s="5" t="s">
        <v>3261</v>
      </c>
      <c r="AA279" s="5" t="s">
        <v>3262</v>
      </c>
      <c r="AC279" s="5" t="s">
        <v>655</v>
      </c>
      <c r="AD279" s="13">
        <v>23000</v>
      </c>
      <c r="AE279" s="11">
        <v>45103</v>
      </c>
      <c r="AF279" s="9" t="s">
        <v>3263</v>
      </c>
    </row>
  </sheetData>
  <autoFilter ref="A1:AU279" xr:uid="{97E26A78-6FBE-4346-BFCC-AF2C7E89027B}"/>
  <dataConsolidate/>
  <phoneticPr fontId="3"/>
  <conditionalFormatting sqref="F1:F17 F25:F68 F81:F106 F111 F118:F138 F140:F141 F143:F146 F158:F159 F161:F179 F181:F196 F200:F214 F216:F241 F243:F1048576">
    <cfRule type="containsText" dxfId="31" priority="14" operator="containsText" text="銀行振込　確認済み">
      <formula>NOT(ISERROR(SEARCH("銀行振込　確認済み",F1)))</formula>
    </cfRule>
  </conditionalFormatting>
  <conditionalFormatting sqref="F18:F24">
    <cfRule type="containsText" dxfId="30" priority="12" operator="containsText" text="銀行振込　確認済">
      <formula>NOT(ISERROR(SEARCH("銀行振込　確認済",F18)))</formula>
    </cfRule>
  </conditionalFormatting>
  <conditionalFormatting sqref="F69:F80">
    <cfRule type="containsText" dxfId="29" priority="11" operator="containsText" text="銀行振込　確認済">
      <formula>NOT(ISERROR(SEARCH("銀行振込　確認済",F69)))</formula>
    </cfRule>
  </conditionalFormatting>
  <conditionalFormatting sqref="F107:F110">
    <cfRule type="containsText" dxfId="28" priority="10" operator="containsText" text="銀行振込　確認済">
      <formula>NOT(ISERROR(SEARCH("銀行振込　確認済",F107)))</formula>
    </cfRule>
  </conditionalFormatting>
  <conditionalFormatting sqref="F112:F117">
    <cfRule type="containsText" dxfId="27" priority="9" operator="containsText" text="銀行振込　確認済">
      <formula>NOT(ISERROR(SEARCH("銀行振込　確認済",F112)))</formula>
    </cfRule>
  </conditionalFormatting>
  <conditionalFormatting sqref="F139">
    <cfRule type="containsText" dxfId="26" priority="8" operator="containsText" text="銀行振込　確認済">
      <formula>NOT(ISERROR(SEARCH("銀行振込　確認済",F139)))</formula>
    </cfRule>
  </conditionalFormatting>
  <conditionalFormatting sqref="F142">
    <cfRule type="containsText" dxfId="25" priority="7" operator="containsText" text="銀行振込　確認済">
      <formula>NOT(ISERROR(SEARCH("銀行振込　確認済",F142)))</formula>
    </cfRule>
  </conditionalFormatting>
  <conditionalFormatting sqref="F147:F157">
    <cfRule type="containsText" dxfId="24" priority="6" operator="containsText" text="銀行振込　確認済">
      <formula>NOT(ISERROR(SEARCH("銀行振込　確認済",F147)))</formula>
    </cfRule>
  </conditionalFormatting>
  <conditionalFormatting sqref="F160">
    <cfRule type="containsText" dxfId="23" priority="5" operator="containsText" text="銀行振込　確認済">
      <formula>NOT(ISERROR(SEARCH("銀行振込　確認済",F160)))</formula>
    </cfRule>
  </conditionalFormatting>
  <conditionalFormatting sqref="F180">
    <cfRule type="containsText" dxfId="22" priority="4" operator="containsText" text="銀行振込　確認済">
      <formula>NOT(ISERROR(SEARCH("銀行振込　確認済",F180)))</formula>
    </cfRule>
  </conditionalFormatting>
  <conditionalFormatting sqref="F197:F199">
    <cfRule type="containsText" dxfId="21" priority="3" operator="containsText" text="銀行振込　確認済">
      <formula>NOT(ISERROR(SEARCH("銀行振込　確認済",F197)))</formula>
    </cfRule>
  </conditionalFormatting>
  <conditionalFormatting sqref="F215">
    <cfRule type="containsText" dxfId="20" priority="2" operator="containsText" text="銀行振込　確認済">
      <formula>NOT(ISERROR(SEARCH("銀行振込　確認済",F215)))</formula>
    </cfRule>
  </conditionalFormatting>
  <conditionalFormatting sqref="F242">
    <cfRule type="containsText" dxfId="19" priority="1" operator="containsText" text="銀行振込　確認済">
      <formula>NOT(ISERROR(SEARCH("銀行振込　確認済",F242)))</formula>
    </cfRule>
  </conditionalFormatting>
  <conditionalFormatting sqref="H1:H116 H118:H1048576">
    <cfRule type="duplicateValues" dxfId="18" priority="16"/>
  </conditionalFormatting>
  <dataValidations count="6">
    <dataValidation type="list" allowBlank="1" showInputMessage="1" showErrorMessage="1" sqref="AD2:AD20 AD409:AD1048576" xr:uid="{8DBEA60A-2BFB-4E00-B489-C5A784329537}">
      <formula1>"22000,27000"</formula1>
    </dataValidation>
    <dataValidation type="list" allowBlank="1" showInputMessage="1" showErrorMessage="1" sqref="AC190:AC212 AC3:AC164 AC238:AC332" xr:uid="{A66C4710-0DD3-43A4-86C2-B036285A8556}">
      <formula1>"希望する,希望しない"</formula1>
    </dataValidation>
    <dataValidation type="list" allowBlank="1" showInputMessage="1" showErrorMessage="1" sqref="R227:R235 Q2:Q1048576 R185:R188 R176:R177 R180:R183 R277:R1048576 R213 R222:R224 R215 R219:R220 R211 R270:R274" xr:uid="{6C96B061-C599-4FC6-B935-C9BC47F45593}">
      <formula1>"上手,下手"</formula1>
    </dataValidation>
    <dataValidation type="list" allowBlank="1" showInputMessage="1" showErrorMessage="1" sqref="P2:P1048576" xr:uid="{7EA3926B-7810-4640-ADEB-BE0FC25640DC}">
      <formula1>"板付,音先,きっかけ"</formula1>
    </dataValidation>
    <dataValidation type="list" allowBlank="1" showInputMessage="1" showErrorMessage="1" sqref="L2:L1048576" xr:uid="{EC686C5B-855C-4D0D-963E-97B332A7A682}">
      <formula1>"女性,男性"</formula1>
    </dataValidation>
    <dataValidation type="list" allowBlank="1" showInputMessage="1" showErrorMessage="1" sqref="AD21:AD408" xr:uid="{A36AAEE6-1659-42B9-93E0-F0CB9F552D32}">
      <formula1>"23000,28000"</formula1>
    </dataValidation>
  </dataValidations>
  <hyperlinks>
    <hyperlink ref="T268" r:id="rId1" xr:uid="{23A7FDFE-BF37-4E7D-975B-F5806E4B28B3}"/>
    <hyperlink ref="AB181" r:id="rId2" xr:uid="{5458330E-8962-4236-B01A-29588849E7B3}"/>
  </hyperlinks>
  <pageMargins left="0.7" right="0.7" top="0.75" bottom="0.75" header="0.3" footer="0.3"/>
  <pageSetup paperSize="9" orientation="portrait" horizontalDpi="4294967293"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DA4685C7-FEA3-4B83-B239-F9461E8117B2}">
            <xm:f>COUNTIF(リスト!$H:$H,F1)&gt;=1</xm:f>
            <x14:dxf>
              <fill>
                <patternFill>
                  <bgColor rgb="FFFFFF00"/>
                </patternFill>
              </fill>
            </x14:dxf>
          </x14:cfRule>
          <xm:sqref>F1:F17 F25:F68 F81:F106 F111 F118:F138 F140:F141 F143:F146 F158:F159 F161:F179 F181:F196 F200:F214 F216:F241 F243:F1048576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AB6197-09A8-47B1-8085-D72750E4F514}">
          <x14:formula1>
            <xm:f>リスト!$B$1:$B$12</xm:f>
          </x14:formula1>
          <xm:sqref>M2:M1048576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50DD-1809-410F-9731-0BD0018BD36E}">
  <dimension ref="A1:AU281"/>
  <sheetViews>
    <sheetView topLeftCell="G1" zoomScaleNormal="100" workbookViewId="0">
      <pane ySplit="1" topLeftCell="A44" activePane="bottomLeft" state="frozen"/>
      <selection activeCell="B95" sqref="B95:C95"/>
      <selection pane="bottomLeft" activeCell="Q54" sqref="Q54"/>
    </sheetView>
  </sheetViews>
  <sheetFormatPr defaultColWidth="9" defaultRowHeight="15" customHeight="1"/>
  <cols>
    <col min="1" max="1" width="7.375" style="5" customWidth="1"/>
    <col min="2" max="2" width="7.75" style="6" customWidth="1"/>
    <col min="3" max="3" width="6.75" style="7" customWidth="1"/>
    <col min="4" max="4" width="22.875" style="17" customWidth="1"/>
    <col min="5" max="5" width="16" style="17" customWidth="1"/>
    <col min="6" max="6" width="9.25" style="6" customWidth="1"/>
    <col min="7" max="7" width="9.75" style="89" customWidth="1"/>
    <col min="8" max="8" width="13.625" style="6" customWidth="1"/>
    <col min="9" max="9" width="12.75" style="9" customWidth="1"/>
    <col min="10" max="10" width="4.875" style="10" customWidth="1"/>
    <col min="11" max="11" width="10.375" style="11" customWidth="1"/>
    <col min="12" max="12" width="5.125" style="5" customWidth="1"/>
    <col min="13" max="13" width="19.625" style="12" customWidth="1"/>
    <col min="14" max="14" width="30.75" style="12" customWidth="1"/>
    <col min="15" max="15" width="28.25" style="9" customWidth="1"/>
    <col min="16" max="17" width="7.375" style="5" customWidth="1"/>
    <col min="18" max="18" width="33" style="5" customWidth="1"/>
    <col min="19" max="19" width="16.875" style="5" customWidth="1"/>
    <col min="20" max="20" width="21.5" style="5" customWidth="1"/>
    <col min="21" max="21" width="12.625" style="5" customWidth="1"/>
    <col min="22" max="22" width="10.125" style="5" customWidth="1"/>
    <col min="23" max="23" width="19.75" style="5" customWidth="1"/>
    <col min="24" max="24" width="27.5" style="5" customWidth="1"/>
    <col min="25" max="25" width="15" style="5" customWidth="1"/>
    <col min="26" max="26" width="13.875" style="5" customWidth="1"/>
    <col min="27" max="27" width="15" style="5" customWidth="1"/>
    <col min="28" max="28" width="28" style="5" customWidth="1"/>
    <col min="29" max="29" width="11.875" style="5" customWidth="1"/>
    <col min="30" max="30" width="10.375" style="13" customWidth="1"/>
    <col min="31" max="31" width="19.375" style="11" customWidth="1"/>
    <col min="32" max="32" width="17.5" style="9" customWidth="1"/>
    <col min="33" max="33" width="46.5" style="5" customWidth="1"/>
    <col min="34" max="34" width="11.125" style="13" customWidth="1"/>
    <col min="35" max="35" width="13.875" style="5" customWidth="1"/>
    <col min="36" max="36" width="7.875" style="14" customWidth="1"/>
    <col min="37" max="37" width="15.875" style="15" customWidth="1"/>
    <col min="38" max="38" width="15.875" style="15" hidden="1" customWidth="1"/>
    <col min="39" max="39" width="5.625" style="5" hidden="1" customWidth="1"/>
    <col min="40" max="40" width="16.5" style="5" customWidth="1"/>
    <col min="41" max="41" width="11.5" style="5" bestFit="1" customWidth="1"/>
    <col min="42" max="42" width="14" style="15" customWidth="1"/>
    <col min="43" max="43" width="8.625" style="15" customWidth="1"/>
    <col min="44" max="44" width="9" style="5" hidden="1" customWidth="1"/>
    <col min="45" max="45" width="12.125" style="5" hidden="1" customWidth="1"/>
    <col min="46" max="46" width="13.5" style="5" hidden="1" customWidth="1"/>
    <col min="47" max="47" width="6.25" style="5" customWidth="1"/>
    <col min="48" max="16384" width="9" style="5"/>
  </cols>
  <sheetData>
    <row r="1" spans="1:47" ht="15" customHeight="1">
      <c r="A1" s="1" t="s">
        <v>0</v>
      </c>
      <c r="B1" s="2" t="s">
        <v>2</v>
      </c>
      <c r="C1" s="3" t="s">
        <v>3</v>
      </c>
      <c r="D1" s="4" t="s">
        <v>4</v>
      </c>
      <c r="E1" s="4" t="s">
        <v>5</v>
      </c>
      <c r="F1" s="21" t="s">
        <v>6</v>
      </c>
      <c r="G1" s="89" t="s">
        <v>1</v>
      </c>
      <c r="H1" s="21" t="s">
        <v>7</v>
      </c>
      <c r="I1" s="22" t="s">
        <v>8</v>
      </c>
      <c r="J1" s="23" t="s">
        <v>9</v>
      </c>
      <c r="K1" s="24" t="s">
        <v>10</v>
      </c>
      <c r="L1" s="25" t="s">
        <v>11</v>
      </c>
      <c r="M1" s="25" t="s">
        <v>12</v>
      </c>
      <c r="N1" s="26" t="s">
        <v>13</v>
      </c>
      <c r="O1" s="22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  <c r="AA1" s="25" t="s">
        <v>26</v>
      </c>
      <c r="AB1" s="25" t="s">
        <v>27</v>
      </c>
      <c r="AC1" s="25" t="s">
        <v>28</v>
      </c>
      <c r="AD1" s="23" t="s">
        <v>29</v>
      </c>
      <c r="AE1" s="24" t="s">
        <v>30</v>
      </c>
      <c r="AF1" s="22" t="s">
        <v>31</v>
      </c>
      <c r="AG1" s="25" t="s">
        <v>32</v>
      </c>
      <c r="AH1" s="23" t="s">
        <v>33</v>
      </c>
      <c r="AI1" s="25" t="s">
        <v>34</v>
      </c>
      <c r="AJ1" s="27" t="s">
        <v>35</v>
      </c>
      <c r="AK1" s="28" t="s">
        <v>36</v>
      </c>
      <c r="AL1" s="28" t="s">
        <v>634</v>
      </c>
      <c r="AM1" s="25" t="s">
        <v>37</v>
      </c>
      <c r="AN1" s="25" t="s">
        <v>38</v>
      </c>
      <c r="AO1" s="25" t="s">
        <v>39</v>
      </c>
      <c r="AP1" s="28" t="s">
        <v>40</v>
      </c>
      <c r="AQ1" s="28" t="s">
        <v>41</v>
      </c>
      <c r="AR1" s="28" t="s">
        <v>42</v>
      </c>
      <c r="AS1" s="29" t="s">
        <v>43</v>
      </c>
      <c r="AT1" s="29" t="s">
        <v>44</v>
      </c>
      <c r="AU1" s="29" t="s">
        <v>45</v>
      </c>
    </row>
    <row r="2" spans="1:47" ht="15" customHeight="1">
      <c r="A2" s="5">
        <v>0.70348646256404102</v>
      </c>
      <c r="B2" s="6">
        <v>8.4490740740740739E-4</v>
      </c>
      <c r="C2" s="7">
        <v>8</v>
      </c>
      <c r="D2" s="8" t="s">
        <v>3271</v>
      </c>
      <c r="E2" s="8" t="s">
        <v>3430</v>
      </c>
      <c r="F2" s="6" t="s">
        <v>635</v>
      </c>
      <c r="G2" s="90">
        <v>1001</v>
      </c>
      <c r="H2" s="78" t="s">
        <v>2677</v>
      </c>
      <c r="I2" s="9" t="s">
        <v>2678</v>
      </c>
      <c r="J2" s="10" t="s">
        <v>713</v>
      </c>
      <c r="K2" s="11">
        <v>41460</v>
      </c>
      <c r="L2" s="5" t="s">
        <v>639</v>
      </c>
      <c r="M2" s="12" t="s">
        <v>680</v>
      </c>
      <c r="N2" s="12" t="s">
        <v>681</v>
      </c>
      <c r="O2" s="9" t="s">
        <v>642</v>
      </c>
      <c r="P2" s="5" t="s">
        <v>682</v>
      </c>
      <c r="Q2" s="5" t="s">
        <v>643</v>
      </c>
      <c r="R2" s="5" t="s">
        <v>2679</v>
      </c>
      <c r="S2" s="5" t="s">
        <v>2820</v>
      </c>
      <c r="T2" s="5" t="s">
        <v>2680</v>
      </c>
      <c r="U2" s="5" t="s">
        <v>2767</v>
      </c>
      <c r="V2" s="5" t="s">
        <v>739</v>
      </c>
      <c r="W2" s="5" t="s">
        <v>2681</v>
      </c>
      <c r="X2" s="16" t="s">
        <v>2768</v>
      </c>
      <c r="Y2" s="5" t="s">
        <v>2682</v>
      </c>
      <c r="Z2" s="5" t="s">
        <v>642</v>
      </c>
      <c r="AA2" s="5" t="s">
        <v>2683</v>
      </c>
      <c r="AB2" s="5" t="s">
        <v>2680</v>
      </c>
      <c r="AC2" s="5" t="s">
        <v>655</v>
      </c>
      <c r="AD2" s="13">
        <v>23000</v>
      </c>
      <c r="AE2" s="11" t="s">
        <v>2684</v>
      </c>
      <c r="AF2" s="9" t="s">
        <v>774</v>
      </c>
      <c r="AG2" s="5" t="s">
        <v>642</v>
      </c>
      <c r="AI2" s="5" t="s">
        <v>642</v>
      </c>
      <c r="AJ2" s="14">
        <v>6498</v>
      </c>
      <c r="AK2" s="15">
        <v>45090.51630787037</v>
      </c>
      <c r="AL2" s="15">
        <v>45090.14130787037</v>
      </c>
      <c r="AM2" s="5" t="s">
        <v>658</v>
      </c>
      <c r="AN2" s="5" t="s">
        <v>2685</v>
      </c>
      <c r="AO2" s="5">
        <v>23000</v>
      </c>
      <c r="AP2" s="15">
        <v>45090.516331018516</v>
      </c>
      <c r="AQ2" s="15" t="s">
        <v>660</v>
      </c>
      <c r="AR2" s="5" t="s">
        <v>642</v>
      </c>
      <c r="AS2" s="5" t="s">
        <v>2634</v>
      </c>
      <c r="AT2" s="5" t="s">
        <v>2686</v>
      </c>
    </row>
    <row r="3" spans="1:47" ht="15" customHeight="1">
      <c r="A3" s="5">
        <v>0.72473292693272628</v>
      </c>
      <c r="B3" s="6">
        <v>8.4490740740740739E-4</v>
      </c>
      <c r="C3" s="7">
        <v>8</v>
      </c>
      <c r="D3" s="8" t="s">
        <v>3271</v>
      </c>
      <c r="E3" s="8" t="s">
        <v>3460</v>
      </c>
      <c r="F3" s="6" t="s">
        <v>635</v>
      </c>
      <c r="G3" s="90">
        <v>1002</v>
      </c>
      <c r="H3" s="78" t="s">
        <v>2929</v>
      </c>
      <c r="I3" s="9" t="s">
        <v>2930</v>
      </c>
      <c r="J3" s="10" t="s">
        <v>1532</v>
      </c>
      <c r="K3" s="11">
        <v>42269</v>
      </c>
      <c r="L3" s="5" t="s">
        <v>639</v>
      </c>
      <c r="M3" s="12" t="s">
        <v>680</v>
      </c>
      <c r="N3" s="12" t="s">
        <v>681</v>
      </c>
      <c r="O3" s="9" t="s">
        <v>642</v>
      </c>
      <c r="P3" s="5" t="s">
        <v>682</v>
      </c>
      <c r="Q3" s="5" t="s">
        <v>643</v>
      </c>
      <c r="R3" s="5" t="s">
        <v>2679</v>
      </c>
      <c r="S3" s="5" t="s">
        <v>2820</v>
      </c>
      <c r="T3" s="5" t="s">
        <v>2680</v>
      </c>
      <c r="U3" s="5" t="s">
        <v>2767</v>
      </c>
      <c r="V3" s="5" t="s">
        <v>739</v>
      </c>
      <c r="W3" s="5" t="s">
        <v>2681</v>
      </c>
      <c r="X3" s="16" t="s">
        <v>2768</v>
      </c>
      <c r="Y3" s="5" t="s">
        <v>2682</v>
      </c>
      <c r="Z3" s="5" t="s">
        <v>642</v>
      </c>
      <c r="AA3" s="5" t="s">
        <v>2931</v>
      </c>
      <c r="AB3" s="5" t="s">
        <v>2932</v>
      </c>
      <c r="AC3" s="5" t="s">
        <v>655</v>
      </c>
      <c r="AD3" s="13">
        <v>23000</v>
      </c>
      <c r="AE3" s="11" t="s">
        <v>2933</v>
      </c>
      <c r="AF3" s="9" t="s">
        <v>673</v>
      </c>
      <c r="AG3" s="5" t="s">
        <v>642</v>
      </c>
      <c r="AI3" s="5" t="s">
        <v>642</v>
      </c>
      <c r="AJ3" s="14">
        <v>6672</v>
      </c>
      <c r="AK3" s="15">
        <v>45099.969687500001</v>
      </c>
      <c r="AL3" s="15">
        <v>45099.594687500001</v>
      </c>
      <c r="AM3" s="5" t="s">
        <v>658</v>
      </c>
      <c r="AN3" s="5" t="s">
        <v>2934</v>
      </c>
      <c r="AO3" s="5">
        <v>23000</v>
      </c>
      <c r="AP3" s="15">
        <v>45099.969699074078</v>
      </c>
      <c r="AQ3" s="15" t="s">
        <v>660</v>
      </c>
      <c r="AR3" s="5" t="s">
        <v>642</v>
      </c>
      <c r="AS3" s="5" t="s">
        <v>2696</v>
      </c>
      <c r="AT3" s="5" t="s">
        <v>2935</v>
      </c>
    </row>
    <row r="4" spans="1:47" ht="15" customHeight="1">
      <c r="A4" s="5">
        <v>0.34009003755431977</v>
      </c>
      <c r="B4" s="6">
        <v>7.175925925925927E-4</v>
      </c>
      <c r="C4" s="7">
        <v>7</v>
      </c>
      <c r="D4" s="8" t="s">
        <v>3271</v>
      </c>
      <c r="E4" s="8" t="s">
        <v>3471</v>
      </c>
      <c r="F4" s="6" t="s">
        <v>635</v>
      </c>
      <c r="G4" s="90">
        <v>1003</v>
      </c>
      <c r="H4" s="78" t="s">
        <v>3009</v>
      </c>
      <c r="I4" s="9" t="s">
        <v>3037</v>
      </c>
      <c r="J4" s="10">
        <v>9</v>
      </c>
      <c r="K4" s="11">
        <v>41823</v>
      </c>
      <c r="L4" s="5" t="s">
        <v>639</v>
      </c>
      <c r="M4" s="12" t="s">
        <v>680</v>
      </c>
      <c r="N4" s="12" t="s">
        <v>1574</v>
      </c>
      <c r="O4" s="9" t="s">
        <v>642</v>
      </c>
      <c r="P4" s="5" t="s">
        <v>682</v>
      </c>
      <c r="Q4" s="5" t="s">
        <v>643</v>
      </c>
      <c r="R4" s="5" t="s">
        <v>3011</v>
      </c>
      <c r="S4" s="5" t="s">
        <v>3012</v>
      </c>
      <c r="T4" s="5" t="s">
        <v>3013</v>
      </c>
      <c r="U4" s="5" t="s">
        <v>3014</v>
      </c>
      <c r="V4" s="5" t="s">
        <v>739</v>
      </c>
      <c r="W4" s="5" t="s">
        <v>3015</v>
      </c>
      <c r="X4" s="16" t="s">
        <v>3050</v>
      </c>
      <c r="Y4" s="5" t="s">
        <v>3016</v>
      </c>
      <c r="Z4" s="5" t="s">
        <v>642</v>
      </c>
      <c r="AA4" s="5" t="s">
        <v>3017</v>
      </c>
      <c r="AB4" s="5" t="s">
        <v>3018</v>
      </c>
      <c r="AC4" s="5" t="s">
        <v>655</v>
      </c>
      <c r="AD4" s="13">
        <v>23000</v>
      </c>
      <c r="AE4" s="11" t="s">
        <v>3019</v>
      </c>
      <c r="AF4" s="9" t="s">
        <v>774</v>
      </c>
      <c r="AG4" s="5" t="s">
        <v>642</v>
      </c>
      <c r="AI4" s="5" t="s">
        <v>642</v>
      </c>
      <c r="AJ4" s="14">
        <v>6697</v>
      </c>
      <c r="AK4" s="15">
        <v>45101.690185185187</v>
      </c>
      <c r="AL4" s="15">
        <v>45101.315185185187</v>
      </c>
      <c r="AM4" s="5" t="s">
        <v>658</v>
      </c>
      <c r="AN4" s="5" t="s">
        <v>3038</v>
      </c>
      <c r="AO4" s="5">
        <v>23000</v>
      </c>
      <c r="AP4" s="15">
        <v>45101.690196759257</v>
      </c>
      <c r="AQ4" s="15" t="s">
        <v>660</v>
      </c>
      <c r="AR4" s="5" t="s">
        <v>642</v>
      </c>
      <c r="AS4" s="5" t="s">
        <v>3022</v>
      </c>
      <c r="AT4" s="5" t="s">
        <v>3023</v>
      </c>
    </row>
    <row r="5" spans="1:47" ht="15" customHeight="1">
      <c r="A5" s="5">
        <v>0.52868589065312988</v>
      </c>
      <c r="B5" s="6">
        <v>8.4490740740740739E-4</v>
      </c>
      <c r="C5" s="7">
        <v>8</v>
      </c>
      <c r="D5" s="8" t="s">
        <v>3271</v>
      </c>
      <c r="E5" s="8" t="s">
        <v>3464</v>
      </c>
      <c r="F5" s="6" t="s">
        <v>635</v>
      </c>
      <c r="G5" s="90">
        <v>1004</v>
      </c>
      <c r="H5" s="78" t="s">
        <v>2757</v>
      </c>
      <c r="I5" s="9" t="s">
        <v>2964</v>
      </c>
      <c r="J5" s="10">
        <v>8</v>
      </c>
      <c r="K5" s="11">
        <v>42093</v>
      </c>
      <c r="L5" s="5" t="s">
        <v>639</v>
      </c>
      <c r="M5" s="12" t="s">
        <v>680</v>
      </c>
      <c r="N5" s="12" t="s">
        <v>681</v>
      </c>
      <c r="O5" s="9" t="s">
        <v>642</v>
      </c>
      <c r="P5" s="5" t="s">
        <v>682</v>
      </c>
      <c r="Q5" s="5" t="s">
        <v>643</v>
      </c>
      <c r="R5" s="5" t="s">
        <v>2679</v>
      </c>
      <c r="S5" s="5" t="s">
        <v>2820</v>
      </c>
      <c r="T5" s="5" t="s">
        <v>2680</v>
      </c>
      <c r="U5" s="5" t="s">
        <v>2767</v>
      </c>
      <c r="V5" s="5" t="s">
        <v>739</v>
      </c>
      <c r="W5" s="5" t="s">
        <v>2681</v>
      </c>
      <c r="X5" s="16" t="s">
        <v>2768</v>
      </c>
      <c r="Y5" s="5" t="s">
        <v>2682</v>
      </c>
      <c r="Z5" s="5" t="s">
        <v>642</v>
      </c>
      <c r="AA5" s="5" t="s">
        <v>2759</v>
      </c>
      <c r="AB5" s="5" t="s">
        <v>2760</v>
      </c>
      <c r="AC5" s="5" t="s">
        <v>691</v>
      </c>
      <c r="AD5" s="13">
        <v>23000</v>
      </c>
      <c r="AE5" s="11" t="s">
        <v>2761</v>
      </c>
      <c r="AF5" s="9" t="s">
        <v>657</v>
      </c>
      <c r="AG5" s="5" t="s">
        <v>2965</v>
      </c>
      <c r="AI5" s="5" t="s">
        <v>642</v>
      </c>
      <c r="AJ5" s="14">
        <v>6678</v>
      </c>
      <c r="AK5" s="15">
        <v>45100.589282407411</v>
      </c>
      <c r="AL5" s="15">
        <v>45100.214282407411</v>
      </c>
      <c r="AM5" s="5" t="s">
        <v>658</v>
      </c>
      <c r="AN5" s="5" t="s">
        <v>2966</v>
      </c>
      <c r="AO5" s="5">
        <v>23000</v>
      </c>
      <c r="AP5" s="15">
        <v>45100.589305555557</v>
      </c>
      <c r="AQ5" s="15" t="s">
        <v>660</v>
      </c>
      <c r="AR5" s="5" t="s">
        <v>642</v>
      </c>
      <c r="AS5" s="5" t="s">
        <v>2967</v>
      </c>
      <c r="AT5" s="5" t="s">
        <v>2763</v>
      </c>
    </row>
    <row r="6" spans="1:47" ht="15" customHeight="1">
      <c r="A6" s="5">
        <v>0.85705777790421334</v>
      </c>
      <c r="B6" s="6">
        <v>8.4490740740740739E-4</v>
      </c>
      <c r="C6" s="7">
        <v>8</v>
      </c>
      <c r="D6" s="8" t="s">
        <v>3271</v>
      </c>
      <c r="E6" s="8" t="s">
        <v>3440</v>
      </c>
      <c r="F6" s="6" t="s">
        <v>635</v>
      </c>
      <c r="G6" s="90">
        <v>1005</v>
      </c>
      <c r="H6" s="78" t="s">
        <v>2764</v>
      </c>
      <c r="I6" s="9" t="s">
        <v>2765</v>
      </c>
      <c r="J6" s="10" t="s">
        <v>2766</v>
      </c>
      <c r="K6" s="11">
        <v>41584</v>
      </c>
      <c r="L6" s="5" t="s">
        <v>639</v>
      </c>
      <c r="M6" s="12" t="s">
        <v>680</v>
      </c>
      <c r="N6" s="12" t="s">
        <v>1364</v>
      </c>
      <c r="O6" s="9" t="s">
        <v>642</v>
      </c>
      <c r="P6" s="5" t="s">
        <v>682</v>
      </c>
      <c r="Q6" s="5" t="s">
        <v>643</v>
      </c>
      <c r="R6" s="5" t="s">
        <v>2679</v>
      </c>
      <c r="S6" s="5" t="s">
        <v>2820</v>
      </c>
      <c r="T6" s="5" t="s">
        <v>2680</v>
      </c>
      <c r="U6" s="5" t="s">
        <v>2767</v>
      </c>
      <c r="V6" s="5" t="s">
        <v>739</v>
      </c>
      <c r="W6" s="5" t="s">
        <v>2681</v>
      </c>
      <c r="X6" s="16" t="s">
        <v>2768</v>
      </c>
      <c r="Y6" s="5" t="s">
        <v>2682</v>
      </c>
      <c r="Z6" s="5" t="s">
        <v>2682</v>
      </c>
      <c r="AA6" s="5" t="s">
        <v>2769</v>
      </c>
      <c r="AB6" s="5" t="s">
        <v>2770</v>
      </c>
      <c r="AC6" s="5" t="s">
        <v>691</v>
      </c>
      <c r="AD6" s="13">
        <v>23000</v>
      </c>
      <c r="AE6" s="11" t="s">
        <v>2771</v>
      </c>
      <c r="AF6" s="9" t="s">
        <v>657</v>
      </c>
      <c r="AG6" s="5" t="s">
        <v>642</v>
      </c>
      <c r="AI6" s="5" t="s">
        <v>642</v>
      </c>
      <c r="AJ6" s="14">
        <v>6578</v>
      </c>
      <c r="AK6" s="14">
        <v>45093.757025462961</v>
      </c>
      <c r="AL6" s="14">
        <v>45093.382025462961</v>
      </c>
      <c r="AM6" s="15" t="s">
        <v>658</v>
      </c>
      <c r="AN6" s="5" t="s">
        <v>2772</v>
      </c>
      <c r="AO6" s="5">
        <v>23000</v>
      </c>
      <c r="AP6" s="5">
        <v>45093.757037037038</v>
      </c>
      <c r="AQ6" s="15" t="s">
        <v>660</v>
      </c>
      <c r="AR6" s="5" t="s">
        <v>642</v>
      </c>
      <c r="AS6" s="5" t="s">
        <v>2369</v>
      </c>
      <c r="AT6" s="5" t="s">
        <v>2773</v>
      </c>
    </row>
    <row r="7" spans="1:47" ht="15" customHeight="1">
      <c r="A7" s="5">
        <v>0.89048166457200462</v>
      </c>
      <c r="B7" s="6">
        <v>6.8287037037037025E-4</v>
      </c>
      <c r="C7" s="7">
        <v>2</v>
      </c>
      <c r="D7" s="8" t="s">
        <v>3271</v>
      </c>
      <c r="E7" s="8" t="s">
        <v>3477</v>
      </c>
      <c r="F7" s="6" t="s">
        <v>635</v>
      </c>
      <c r="G7" s="90">
        <v>1006</v>
      </c>
      <c r="H7" s="78" t="s">
        <v>3065</v>
      </c>
      <c r="I7" s="9" t="s">
        <v>3066</v>
      </c>
      <c r="J7" s="10">
        <v>8</v>
      </c>
      <c r="K7" s="11">
        <v>41956</v>
      </c>
      <c r="L7" s="5" t="s">
        <v>639</v>
      </c>
      <c r="M7" s="12" t="s">
        <v>680</v>
      </c>
      <c r="N7" s="12" t="s">
        <v>954</v>
      </c>
      <c r="O7" s="9" t="s">
        <v>642</v>
      </c>
      <c r="P7" s="5" t="s">
        <v>682</v>
      </c>
      <c r="Q7" s="5" t="s">
        <v>643</v>
      </c>
      <c r="R7" s="5" t="s">
        <v>3011</v>
      </c>
      <c r="S7" s="5" t="s">
        <v>3012</v>
      </c>
      <c r="T7" s="5" t="s">
        <v>3013</v>
      </c>
      <c r="U7" s="5" t="s">
        <v>3014</v>
      </c>
      <c r="V7" s="5" t="s">
        <v>739</v>
      </c>
      <c r="W7" s="5" t="s">
        <v>3015</v>
      </c>
      <c r="X7" s="16" t="s">
        <v>3050</v>
      </c>
      <c r="Y7" s="5" t="s">
        <v>3016</v>
      </c>
      <c r="Z7" s="5" t="s">
        <v>642</v>
      </c>
      <c r="AA7" s="5" t="s">
        <v>3067</v>
      </c>
      <c r="AB7" s="5" t="s">
        <v>3068</v>
      </c>
      <c r="AC7" s="5" t="s">
        <v>655</v>
      </c>
      <c r="AD7" s="13">
        <v>23000</v>
      </c>
      <c r="AE7" s="11" t="s">
        <v>3069</v>
      </c>
      <c r="AF7" s="9" t="s">
        <v>774</v>
      </c>
      <c r="AG7" s="5" t="s">
        <v>642</v>
      </c>
      <c r="AI7" s="5" t="s">
        <v>642</v>
      </c>
      <c r="AJ7" s="14">
        <v>6706</v>
      </c>
      <c r="AK7" s="15">
        <v>45101.994097222225</v>
      </c>
      <c r="AL7" s="15">
        <v>45101.619097222225</v>
      </c>
      <c r="AM7" s="5" t="s">
        <v>658</v>
      </c>
      <c r="AN7" s="5" t="s">
        <v>3073</v>
      </c>
      <c r="AO7" s="5">
        <v>23000</v>
      </c>
      <c r="AP7" s="15">
        <v>45101.994120370371</v>
      </c>
      <c r="AQ7" s="15" t="s">
        <v>660</v>
      </c>
      <c r="AR7" s="5" t="s">
        <v>642</v>
      </c>
      <c r="AS7" s="5" t="s">
        <v>3071</v>
      </c>
      <c r="AT7" s="5" t="s">
        <v>3072</v>
      </c>
    </row>
    <row r="8" spans="1:47" ht="15" customHeight="1">
      <c r="A8" s="5">
        <v>7.1519318555108735E-2</v>
      </c>
      <c r="B8" s="6">
        <v>7.175925925925927E-4</v>
      </c>
      <c r="C8" s="7">
        <v>7</v>
      </c>
      <c r="D8" s="8" t="s">
        <v>3271</v>
      </c>
      <c r="E8" s="8" t="s">
        <v>3360</v>
      </c>
      <c r="F8" s="6" t="s">
        <v>635</v>
      </c>
      <c r="G8" s="90">
        <v>1007</v>
      </c>
      <c r="H8" s="78" t="s">
        <v>1627</v>
      </c>
      <c r="I8" s="9" t="s">
        <v>1628</v>
      </c>
      <c r="J8" s="10" t="s">
        <v>679</v>
      </c>
      <c r="K8" s="11">
        <v>41757</v>
      </c>
      <c r="L8" s="5" t="s">
        <v>639</v>
      </c>
      <c r="M8" s="12" t="s">
        <v>680</v>
      </c>
      <c r="N8" s="12" t="s">
        <v>1574</v>
      </c>
      <c r="O8" s="9" t="s">
        <v>642</v>
      </c>
      <c r="P8" s="5" t="s">
        <v>682</v>
      </c>
      <c r="Q8" s="5" t="s">
        <v>643</v>
      </c>
      <c r="R8" s="5" t="s">
        <v>1575</v>
      </c>
      <c r="S8" s="5" t="s">
        <v>1588</v>
      </c>
      <c r="T8" s="5" t="s">
        <v>1576</v>
      </c>
      <c r="U8" s="5" t="s">
        <v>1577</v>
      </c>
      <c r="V8" s="5" t="s">
        <v>648</v>
      </c>
      <c r="W8" s="5" t="s">
        <v>1578</v>
      </c>
      <c r="X8" s="16" t="s">
        <v>1579</v>
      </c>
      <c r="Y8" s="16" t="s">
        <v>1580</v>
      </c>
      <c r="Z8" s="16" t="s">
        <v>642</v>
      </c>
      <c r="AA8" s="16" t="s">
        <v>1629</v>
      </c>
      <c r="AB8" s="5" t="s">
        <v>1630</v>
      </c>
      <c r="AC8" s="5" t="s">
        <v>691</v>
      </c>
      <c r="AD8" s="13">
        <v>23000</v>
      </c>
      <c r="AE8" s="11" t="s">
        <v>1631</v>
      </c>
      <c r="AF8" s="9" t="s">
        <v>727</v>
      </c>
      <c r="AG8" s="5" t="s">
        <v>642</v>
      </c>
      <c r="AI8" s="5" t="s">
        <v>642</v>
      </c>
      <c r="AJ8" s="14">
        <v>6154</v>
      </c>
      <c r="AK8" s="15">
        <v>45071.350416666668</v>
      </c>
      <c r="AL8" s="15">
        <v>45070.975416666668</v>
      </c>
      <c r="AM8" s="5" t="s">
        <v>658</v>
      </c>
      <c r="AN8" s="5" t="s">
        <v>1632</v>
      </c>
      <c r="AO8" s="5">
        <v>23000</v>
      </c>
      <c r="AP8" s="15">
        <v>45071.350439814814</v>
      </c>
      <c r="AQ8" s="15" t="s">
        <v>660</v>
      </c>
      <c r="AR8" s="5" t="s">
        <v>642</v>
      </c>
      <c r="AS8" s="5" t="s">
        <v>747</v>
      </c>
      <c r="AT8" s="5" t="s">
        <v>1633</v>
      </c>
    </row>
    <row r="9" spans="1:47" ht="15" customHeight="1">
      <c r="A9" s="5">
        <v>7.9739330832989563E-2</v>
      </c>
      <c r="B9" s="6">
        <v>1.0069444444444444E-3</v>
      </c>
      <c r="C9" s="7">
        <v>20</v>
      </c>
      <c r="D9" s="8" t="s">
        <v>3271</v>
      </c>
      <c r="E9" s="8" t="s">
        <v>1850</v>
      </c>
      <c r="F9" s="6" t="s">
        <v>635</v>
      </c>
      <c r="G9" s="90">
        <v>1008</v>
      </c>
      <c r="H9" s="79" t="s">
        <v>1851</v>
      </c>
      <c r="I9" s="9" t="s">
        <v>1852</v>
      </c>
      <c r="J9" s="10" t="s">
        <v>679</v>
      </c>
      <c r="K9" s="11">
        <v>41592</v>
      </c>
      <c r="L9" s="5" t="s">
        <v>639</v>
      </c>
      <c r="M9" s="12" t="s">
        <v>680</v>
      </c>
      <c r="N9" s="12" t="s">
        <v>805</v>
      </c>
      <c r="O9" s="9" t="s">
        <v>642</v>
      </c>
      <c r="P9" s="5" t="s">
        <v>668</v>
      </c>
      <c r="Q9" s="5" t="s">
        <v>643</v>
      </c>
      <c r="R9" s="5" t="s">
        <v>683</v>
      </c>
      <c r="S9" s="5" t="s">
        <v>684</v>
      </c>
      <c r="T9" s="5" t="s">
        <v>685</v>
      </c>
      <c r="U9" s="5" t="s">
        <v>686</v>
      </c>
      <c r="V9" s="5" t="s">
        <v>648</v>
      </c>
      <c r="W9" s="5" t="s">
        <v>1153</v>
      </c>
      <c r="X9" s="16" t="s">
        <v>1154</v>
      </c>
      <c r="Y9" s="16" t="s">
        <v>688</v>
      </c>
      <c r="Z9" s="16" t="s">
        <v>642</v>
      </c>
      <c r="AA9" s="16" t="s">
        <v>1853</v>
      </c>
      <c r="AB9" s="5" t="s">
        <v>1854</v>
      </c>
      <c r="AC9" s="5" t="s">
        <v>691</v>
      </c>
      <c r="AD9" s="13">
        <v>23000</v>
      </c>
      <c r="AE9" s="84">
        <v>45070</v>
      </c>
      <c r="AF9" s="85" t="s">
        <v>1855</v>
      </c>
      <c r="AG9" s="5" t="s">
        <v>642</v>
      </c>
      <c r="AH9" s="13" t="s">
        <v>642</v>
      </c>
      <c r="AI9" s="5" t="s">
        <v>642</v>
      </c>
      <c r="AJ9" s="14">
        <v>6156</v>
      </c>
      <c r="AK9" s="15">
        <v>45071.464502314811</v>
      </c>
      <c r="AL9" s="15">
        <v>45071.089502314811</v>
      </c>
      <c r="AM9" s="5" t="s">
        <v>873</v>
      </c>
      <c r="AN9" s="5" t="s">
        <v>642</v>
      </c>
      <c r="AO9" s="5" t="s">
        <v>642</v>
      </c>
      <c r="AP9" s="15" t="s">
        <v>642</v>
      </c>
      <c r="AQ9" s="15" t="s">
        <v>642</v>
      </c>
      <c r="AR9" s="5" t="s">
        <v>642</v>
      </c>
      <c r="AS9" s="5" t="s">
        <v>1856</v>
      </c>
      <c r="AT9" s="5" t="s">
        <v>1857</v>
      </c>
    </row>
    <row r="10" spans="1:47" ht="15" customHeight="1">
      <c r="A10" s="5">
        <v>0.65491789085714269</v>
      </c>
      <c r="B10" s="6">
        <v>8.4490740740740739E-4</v>
      </c>
      <c r="C10" s="7">
        <v>8</v>
      </c>
      <c r="D10" s="8" t="s">
        <v>3271</v>
      </c>
      <c r="E10" s="8" t="s">
        <v>642</v>
      </c>
      <c r="F10" s="6" t="s">
        <v>635</v>
      </c>
      <c r="G10" s="90">
        <v>1009</v>
      </c>
      <c r="H10" s="79" t="s">
        <v>2945</v>
      </c>
      <c r="I10" s="9" t="s">
        <v>2946</v>
      </c>
      <c r="J10" s="10">
        <v>10</v>
      </c>
      <c r="K10" s="11">
        <v>41191</v>
      </c>
      <c r="L10" s="5" t="s">
        <v>639</v>
      </c>
      <c r="M10" s="12" t="s">
        <v>680</v>
      </c>
      <c r="N10" s="12" t="s">
        <v>681</v>
      </c>
      <c r="O10" s="9" t="s">
        <v>642</v>
      </c>
      <c r="P10" s="5" t="s">
        <v>682</v>
      </c>
      <c r="Q10" s="5" t="s">
        <v>643</v>
      </c>
      <c r="R10" s="5" t="s">
        <v>2679</v>
      </c>
      <c r="S10" s="5" t="s">
        <v>2820</v>
      </c>
      <c r="T10" s="5" t="s">
        <v>2680</v>
      </c>
      <c r="U10" s="5" t="s">
        <v>2767</v>
      </c>
      <c r="V10" s="5" t="s">
        <v>739</v>
      </c>
      <c r="W10" s="5" t="s">
        <v>2681</v>
      </c>
      <c r="X10" s="16" t="s">
        <v>2768</v>
      </c>
      <c r="Y10" s="5" t="s">
        <v>2682</v>
      </c>
      <c r="Z10" s="5" t="s">
        <v>642</v>
      </c>
      <c r="AA10" s="5" t="s">
        <v>2947</v>
      </c>
      <c r="AB10" s="5" t="s">
        <v>2680</v>
      </c>
      <c r="AC10" s="5" t="s">
        <v>655</v>
      </c>
      <c r="AD10" s="13">
        <v>23000</v>
      </c>
      <c r="AE10" s="11">
        <v>45096</v>
      </c>
      <c r="AF10" s="9" t="s">
        <v>2948</v>
      </c>
      <c r="AG10" s="5" t="s">
        <v>642</v>
      </c>
      <c r="AH10" s="13" t="s">
        <v>642</v>
      </c>
      <c r="AI10" s="5" t="s">
        <v>642</v>
      </c>
      <c r="AJ10" s="14">
        <v>6627</v>
      </c>
      <c r="AK10" s="15">
        <v>45097.029039351852</v>
      </c>
      <c r="AL10" s="15">
        <v>45096.654039351852</v>
      </c>
      <c r="AM10" s="5" t="s">
        <v>873</v>
      </c>
      <c r="AN10" s="5" t="s">
        <v>642</v>
      </c>
      <c r="AO10" s="5" t="s">
        <v>642</v>
      </c>
      <c r="AP10" s="15" t="s">
        <v>642</v>
      </c>
      <c r="AQ10" s="15" t="s">
        <v>642</v>
      </c>
      <c r="AR10" s="5" t="s">
        <v>642</v>
      </c>
      <c r="AS10" s="5" t="s">
        <v>1184</v>
      </c>
      <c r="AT10" s="5" t="s">
        <v>2949</v>
      </c>
    </row>
    <row r="11" spans="1:47" ht="15" customHeight="1">
      <c r="A11" s="5">
        <v>0.17301325980678506</v>
      </c>
      <c r="B11" s="6">
        <v>8.4490740740740739E-4</v>
      </c>
      <c r="C11" s="7">
        <v>8</v>
      </c>
      <c r="D11" s="8" t="s">
        <v>3271</v>
      </c>
      <c r="E11" s="8" t="s">
        <v>3272</v>
      </c>
      <c r="F11" s="6" t="s">
        <v>635</v>
      </c>
      <c r="G11" s="90">
        <v>1010</v>
      </c>
      <c r="H11" s="78" t="s">
        <v>677</v>
      </c>
      <c r="I11" s="9" t="s">
        <v>678</v>
      </c>
      <c r="J11" s="10" t="s">
        <v>679</v>
      </c>
      <c r="K11" s="11">
        <v>41615</v>
      </c>
      <c r="L11" s="5" t="s">
        <v>639</v>
      </c>
      <c r="M11" s="12" t="s">
        <v>680</v>
      </c>
      <c r="N11" s="18" t="s">
        <v>681</v>
      </c>
      <c r="O11" s="9" t="s">
        <v>642</v>
      </c>
      <c r="P11" s="5" t="s">
        <v>682</v>
      </c>
      <c r="Q11" s="5" t="s">
        <v>643</v>
      </c>
      <c r="R11" s="5" t="s">
        <v>683</v>
      </c>
      <c r="S11" s="5" t="s">
        <v>684</v>
      </c>
      <c r="T11" s="5" t="s">
        <v>685</v>
      </c>
      <c r="U11" s="5" t="s">
        <v>686</v>
      </c>
      <c r="V11" s="5" t="s">
        <v>648</v>
      </c>
      <c r="W11" s="5" t="s">
        <v>1153</v>
      </c>
      <c r="X11" s="16" t="s">
        <v>1154</v>
      </c>
      <c r="Y11" s="16" t="s">
        <v>688</v>
      </c>
      <c r="Z11" s="16" t="s">
        <v>642</v>
      </c>
      <c r="AA11" s="16" t="s">
        <v>689</v>
      </c>
      <c r="AB11" s="5" t="s">
        <v>690</v>
      </c>
      <c r="AC11" s="5" t="s">
        <v>691</v>
      </c>
      <c r="AD11" s="13">
        <v>23000</v>
      </c>
      <c r="AE11" s="11" t="s">
        <v>692</v>
      </c>
      <c r="AF11" s="9" t="s">
        <v>657</v>
      </c>
      <c r="AG11" s="5" t="s">
        <v>642</v>
      </c>
      <c r="AI11" s="5" t="s">
        <v>642</v>
      </c>
      <c r="AJ11" s="14">
        <v>5977</v>
      </c>
      <c r="AK11" s="15">
        <v>45065.44730324074</v>
      </c>
      <c r="AL11" s="15">
        <v>45065.07230324074</v>
      </c>
      <c r="AM11" s="5" t="s">
        <v>658</v>
      </c>
      <c r="AN11" s="9" t="s">
        <v>693</v>
      </c>
      <c r="AO11" s="5">
        <v>23000</v>
      </c>
      <c r="AP11" s="15">
        <v>45065.447326388887</v>
      </c>
      <c r="AQ11" s="15" t="s">
        <v>660</v>
      </c>
      <c r="AR11" s="5" t="s">
        <v>642</v>
      </c>
      <c r="AS11" s="5" t="s">
        <v>675</v>
      </c>
      <c r="AT11" s="5" t="s">
        <v>694</v>
      </c>
    </row>
    <row r="12" spans="1:47" ht="15" customHeight="1">
      <c r="A12" s="5">
        <v>0.18180674320324841</v>
      </c>
      <c r="B12" s="6">
        <v>7.8703703703703705E-4</v>
      </c>
      <c r="C12" s="7">
        <v>186</v>
      </c>
      <c r="D12" s="8" t="s">
        <v>3271</v>
      </c>
      <c r="E12" s="8" t="s">
        <v>1850</v>
      </c>
      <c r="F12" s="6" t="s">
        <v>635</v>
      </c>
      <c r="G12" s="90">
        <v>1011</v>
      </c>
      <c r="H12" s="79" t="s">
        <v>1317</v>
      </c>
      <c r="I12" s="9" t="s">
        <v>1318</v>
      </c>
      <c r="J12" s="10">
        <v>12</v>
      </c>
      <c r="K12" s="11">
        <v>40656</v>
      </c>
      <c r="L12" s="5" t="s">
        <v>639</v>
      </c>
      <c r="M12" s="12" t="s">
        <v>680</v>
      </c>
      <c r="N12" s="12" t="s">
        <v>1341</v>
      </c>
      <c r="O12" s="9" t="s">
        <v>642</v>
      </c>
      <c r="P12" s="5" t="s">
        <v>682</v>
      </c>
      <c r="Q12" s="5" t="s">
        <v>669</v>
      </c>
      <c r="R12" s="5" t="s">
        <v>820</v>
      </c>
      <c r="S12" s="5" t="s">
        <v>821</v>
      </c>
      <c r="T12" s="86" t="s">
        <v>1179</v>
      </c>
      <c r="U12" s="5" t="s">
        <v>823</v>
      </c>
      <c r="V12" s="5" t="s">
        <v>648</v>
      </c>
      <c r="W12" s="16" t="s">
        <v>841</v>
      </c>
      <c r="X12" s="5" t="s">
        <v>824</v>
      </c>
      <c r="Y12" s="16" t="s">
        <v>914</v>
      </c>
      <c r="Z12" s="16" t="s">
        <v>825</v>
      </c>
      <c r="AA12" s="16" t="s">
        <v>1319</v>
      </c>
      <c r="AB12" s="5" t="s">
        <v>1320</v>
      </c>
      <c r="AC12" s="5" t="s">
        <v>655</v>
      </c>
      <c r="AD12" s="13">
        <v>23000</v>
      </c>
      <c r="AE12" s="84">
        <v>45065</v>
      </c>
      <c r="AF12" s="85" t="s">
        <v>1321</v>
      </c>
      <c r="AG12" s="5" t="s">
        <v>642</v>
      </c>
      <c r="AH12" s="13" t="s">
        <v>642</v>
      </c>
      <c r="AI12" s="5" t="s">
        <v>642</v>
      </c>
      <c r="AJ12" s="14">
        <v>6056</v>
      </c>
      <c r="AK12" s="15">
        <v>45066.605543981481</v>
      </c>
      <c r="AL12" s="15">
        <v>45066.230543981481</v>
      </c>
      <c r="AM12" s="5" t="s">
        <v>873</v>
      </c>
    </row>
    <row r="13" spans="1:47" ht="15" customHeight="1">
      <c r="A13" s="5">
        <v>0.20466179767762527</v>
      </c>
      <c r="B13" s="6">
        <v>4.9768518518518521E-4</v>
      </c>
      <c r="C13" s="7">
        <v>62</v>
      </c>
      <c r="D13" s="8" t="s">
        <v>3271</v>
      </c>
      <c r="E13" s="8" t="s">
        <v>3353</v>
      </c>
      <c r="F13" s="6" t="s">
        <v>635</v>
      </c>
      <c r="G13" s="90">
        <v>1012</v>
      </c>
      <c r="H13" s="78" t="s">
        <v>1569</v>
      </c>
      <c r="I13" s="9" t="s">
        <v>1570</v>
      </c>
      <c r="J13" s="10" t="s">
        <v>1532</v>
      </c>
      <c r="K13" s="11">
        <v>42290</v>
      </c>
      <c r="L13" s="5" t="s">
        <v>639</v>
      </c>
      <c r="M13" s="12" t="s">
        <v>680</v>
      </c>
      <c r="N13" s="12" t="s">
        <v>1533</v>
      </c>
      <c r="O13" s="9" t="s">
        <v>642</v>
      </c>
      <c r="P13" s="5" t="s">
        <v>682</v>
      </c>
      <c r="Q13" s="5" t="s">
        <v>669</v>
      </c>
      <c r="R13" s="5" t="s">
        <v>683</v>
      </c>
      <c r="S13" s="5" t="s">
        <v>684</v>
      </c>
      <c r="T13" s="5" t="s">
        <v>685</v>
      </c>
      <c r="U13" s="5" t="s">
        <v>686</v>
      </c>
      <c r="V13" s="5" t="s">
        <v>648</v>
      </c>
      <c r="W13" s="5" t="s">
        <v>1153</v>
      </c>
      <c r="X13" s="16" t="s">
        <v>1154</v>
      </c>
      <c r="Y13" s="16" t="s">
        <v>688</v>
      </c>
      <c r="Z13" s="16" t="s">
        <v>642</v>
      </c>
      <c r="AA13" s="16" t="s">
        <v>1564</v>
      </c>
      <c r="AB13" s="5" t="s">
        <v>1565</v>
      </c>
      <c r="AC13" s="5" t="s">
        <v>691</v>
      </c>
      <c r="AD13" s="13">
        <v>23000</v>
      </c>
      <c r="AE13" s="11" t="s">
        <v>1566</v>
      </c>
      <c r="AF13" s="9" t="s">
        <v>657</v>
      </c>
      <c r="AG13" s="5" t="s">
        <v>642</v>
      </c>
      <c r="AI13" s="5" t="s">
        <v>642</v>
      </c>
      <c r="AJ13" s="14">
        <v>6142</v>
      </c>
      <c r="AK13" s="15">
        <v>45070.896238425928</v>
      </c>
      <c r="AL13" s="15">
        <v>45070.521238425928</v>
      </c>
      <c r="AM13" s="5" t="s">
        <v>658</v>
      </c>
      <c r="AN13" s="5" t="s">
        <v>1571</v>
      </c>
      <c r="AO13" s="5">
        <v>23000</v>
      </c>
      <c r="AP13" s="15">
        <v>45070.896261574075</v>
      </c>
      <c r="AQ13" s="15" t="s">
        <v>660</v>
      </c>
      <c r="AR13" s="5" t="s">
        <v>642</v>
      </c>
      <c r="AS13" s="5" t="s">
        <v>747</v>
      </c>
      <c r="AT13" s="5" t="s">
        <v>1568</v>
      </c>
    </row>
    <row r="14" spans="1:47" ht="15" customHeight="1">
      <c r="A14" s="5">
        <v>0.2202882517210325</v>
      </c>
      <c r="B14" s="6">
        <v>1.0416666666666667E-3</v>
      </c>
      <c r="C14" s="7">
        <v>206</v>
      </c>
      <c r="D14" s="8" t="s">
        <v>3271</v>
      </c>
      <c r="E14" s="8" t="s">
        <v>1850</v>
      </c>
      <c r="F14" s="6" t="s">
        <v>635</v>
      </c>
      <c r="G14" s="90">
        <v>1013</v>
      </c>
      <c r="H14" s="6" t="s">
        <v>1358</v>
      </c>
      <c r="I14" s="9" t="s">
        <v>1359</v>
      </c>
      <c r="J14" s="10">
        <v>12</v>
      </c>
      <c r="K14" s="11">
        <v>40561</v>
      </c>
      <c r="L14" s="5" t="s">
        <v>639</v>
      </c>
      <c r="M14" s="12" t="s">
        <v>594</v>
      </c>
      <c r="N14" s="12" t="s">
        <v>1360</v>
      </c>
      <c r="P14" s="5" t="s">
        <v>668</v>
      </c>
      <c r="Q14" s="86" t="s">
        <v>669</v>
      </c>
      <c r="R14" s="5" t="s">
        <v>1352</v>
      </c>
      <c r="S14" s="5" t="s">
        <v>1353</v>
      </c>
      <c r="U14" s="5" t="s">
        <v>1354</v>
      </c>
      <c r="V14" s="5" t="s">
        <v>1380</v>
      </c>
      <c r="W14" s="16" t="s">
        <v>1381</v>
      </c>
      <c r="X14" s="16" t="s">
        <v>1382</v>
      </c>
      <c r="Y14" s="16" t="s">
        <v>1356</v>
      </c>
      <c r="Z14" s="16"/>
      <c r="AA14" s="16" t="s">
        <v>1361</v>
      </c>
      <c r="AC14" s="5" t="s">
        <v>655</v>
      </c>
      <c r="AD14" s="13">
        <v>23000</v>
      </c>
      <c r="AE14" s="84">
        <v>45066</v>
      </c>
      <c r="AF14" s="85" t="s">
        <v>1357</v>
      </c>
      <c r="AK14" s="14"/>
      <c r="AL14" s="14"/>
      <c r="AM14" s="15"/>
      <c r="AO14" s="9"/>
      <c r="AP14" s="5"/>
    </row>
    <row r="15" spans="1:47" ht="15" customHeight="1">
      <c r="A15" s="5">
        <v>0.23986206307645397</v>
      </c>
      <c r="B15" s="6">
        <v>4.9768518518518521E-4</v>
      </c>
      <c r="C15" s="7">
        <v>62</v>
      </c>
      <c r="D15" s="8" t="s">
        <v>3271</v>
      </c>
      <c r="E15" s="8" t="s">
        <v>3322</v>
      </c>
      <c r="F15" s="6" t="s">
        <v>635</v>
      </c>
      <c r="G15" s="90">
        <v>1014</v>
      </c>
      <c r="H15" s="78" t="s">
        <v>1194</v>
      </c>
      <c r="I15" s="9" t="s">
        <v>1195</v>
      </c>
      <c r="J15" s="10" t="s">
        <v>733</v>
      </c>
      <c r="K15" s="11">
        <v>41993</v>
      </c>
      <c r="L15" s="5" t="s">
        <v>639</v>
      </c>
      <c r="M15" s="12" t="s">
        <v>680</v>
      </c>
      <c r="N15" s="12" t="s">
        <v>1346</v>
      </c>
      <c r="O15" s="9" t="s">
        <v>642</v>
      </c>
      <c r="P15" s="5" t="s">
        <v>682</v>
      </c>
      <c r="Q15" s="5" t="s">
        <v>669</v>
      </c>
      <c r="R15" s="5" t="s">
        <v>683</v>
      </c>
      <c r="S15" s="5" t="s">
        <v>684</v>
      </c>
      <c r="T15" s="5" t="s">
        <v>685</v>
      </c>
      <c r="U15" s="5" t="s">
        <v>686</v>
      </c>
      <c r="V15" s="5" t="s">
        <v>648</v>
      </c>
      <c r="W15" s="5" t="s">
        <v>1153</v>
      </c>
      <c r="X15" s="16" t="s">
        <v>1154</v>
      </c>
      <c r="Y15" s="16" t="s">
        <v>688</v>
      </c>
      <c r="Z15" s="16" t="s">
        <v>642</v>
      </c>
      <c r="AA15" s="16" t="s">
        <v>1196</v>
      </c>
      <c r="AB15" s="5" t="s">
        <v>1197</v>
      </c>
      <c r="AC15" s="5" t="s">
        <v>691</v>
      </c>
      <c r="AD15" s="13">
        <v>23000</v>
      </c>
      <c r="AE15" s="11" t="s">
        <v>1198</v>
      </c>
      <c r="AF15" s="9" t="s">
        <v>657</v>
      </c>
      <c r="AG15" s="5" t="s">
        <v>642</v>
      </c>
      <c r="AI15" s="5" t="s">
        <v>642</v>
      </c>
      <c r="AJ15" s="14">
        <v>6073</v>
      </c>
      <c r="AK15" s="15">
        <v>45067.428622685184</v>
      </c>
      <c r="AL15" s="15">
        <v>45067.053622685184</v>
      </c>
      <c r="AM15" s="5" t="s">
        <v>658</v>
      </c>
      <c r="AN15" s="5" t="s">
        <v>1199</v>
      </c>
      <c r="AO15" s="5">
        <v>23000</v>
      </c>
      <c r="AP15" s="15">
        <v>45067.42863425926</v>
      </c>
      <c r="AQ15" s="15" t="s">
        <v>660</v>
      </c>
      <c r="AR15" s="5" t="s">
        <v>642</v>
      </c>
      <c r="AS15" s="5" t="s">
        <v>747</v>
      </c>
      <c r="AT15" s="5" t="s">
        <v>1200</v>
      </c>
    </row>
    <row r="16" spans="1:47" ht="15" customHeight="1">
      <c r="A16" s="5">
        <v>0.24056867643434299</v>
      </c>
      <c r="B16" s="6">
        <v>4.9768518518518521E-4</v>
      </c>
      <c r="C16" s="7">
        <v>62</v>
      </c>
      <c r="D16" s="8" t="s">
        <v>3271</v>
      </c>
      <c r="E16" s="8" t="s">
        <v>3323</v>
      </c>
      <c r="F16" s="6" t="s">
        <v>635</v>
      </c>
      <c r="G16" s="90">
        <v>1015</v>
      </c>
      <c r="H16" s="78" t="s">
        <v>1201</v>
      </c>
      <c r="I16" s="9" t="s">
        <v>1202</v>
      </c>
      <c r="J16" s="10" t="s">
        <v>733</v>
      </c>
      <c r="K16" s="11">
        <v>42044</v>
      </c>
      <c r="L16" s="5" t="s">
        <v>639</v>
      </c>
      <c r="M16" s="12" t="s">
        <v>680</v>
      </c>
      <c r="N16" s="12" t="s">
        <v>1346</v>
      </c>
      <c r="O16" s="9" t="s">
        <v>642</v>
      </c>
      <c r="P16" s="5" t="s">
        <v>682</v>
      </c>
      <c r="Q16" s="5" t="s">
        <v>669</v>
      </c>
      <c r="R16" s="5" t="s">
        <v>683</v>
      </c>
      <c r="S16" s="5" t="s">
        <v>684</v>
      </c>
      <c r="T16" s="5" t="s">
        <v>685</v>
      </c>
      <c r="U16" s="5" t="s">
        <v>686</v>
      </c>
      <c r="V16" s="5" t="s">
        <v>648</v>
      </c>
      <c r="W16" s="5" t="s">
        <v>1153</v>
      </c>
      <c r="X16" s="16" t="s">
        <v>1154</v>
      </c>
      <c r="Y16" s="16" t="s">
        <v>688</v>
      </c>
      <c r="Z16" s="16" t="s">
        <v>642</v>
      </c>
      <c r="AA16" s="16" t="s">
        <v>1203</v>
      </c>
      <c r="AB16" s="5" t="s">
        <v>1204</v>
      </c>
      <c r="AC16" s="5" t="s">
        <v>691</v>
      </c>
      <c r="AD16" s="13">
        <v>23000</v>
      </c>
      <c r="AE16" s="11" t="s">
        <v>1205</v>
      </c>
      <c r="AF16" s="9" t="s">
        <v>774</v>
      </c>
      <c r="AG16" s="5" t="s">
        <v>642</v>
      </c>
      <c r="AI16" s="5" t="s">
        <v>642</v>
      </c>
      <c r="AJ16" s="14">
        <v>6074</v>
      </c>
      <c r="AK16" s="15">
        <v>45067.448460648149</v>
      </c>
      <c r="AL16" s="15">
        <v>45067.073460648149</v>
      </c>
      <c r="AM16" s="5" t="s">
        <v>658</v>
      </c>
      <c r="AN16" s="5" t="s">
        <v>1206</v>
      </c>
      <c r="AO16" s="5">
        <v>23000</v>
      </c>
      <c r="AP16" s="15">
        <v>45067.448472222219</v>
      </c>
      <c r="AQ16" s="15" t="s">
        <v>660</v>
      </c>
      <c r="AR16" s="5" t="s">
        <v>642</v>
      </c>
      <c r="AS16" s="5" t="s">
        <v>747</v>
      </c>
      <c r="AT16" s="5" t="s">
        <v>1207</v>
      </c>
    </row>
    <row r="17" spans="1:47" ht="15" customHeight="1">
      <c r="A17" s="5">
        <v>0.26643826093331713</v>
      </c>
      <c r="B17" s="6">
        <v>4.9768518518518521E-4</v>
      </c>
      <c r="C17" s="7">
        <v>62</v>
      </c>
      <c r="D17" s="8" t="s">
        <v>3271</v>
      </c>
      <c r="E17" s="8" t="s">
        <v>3398</v>
      </c>
      <c r="F17" s="6" t="s">
        <v>635</v>
      </c>
      <c r="G17" s="90">
        <v>1016</v>
      </c>
      <c r="H17" s="78" t="s">
        <v>2336</v>
      </c>
      <c r="I17" s="9" t="s">
        <v>2337</v>
      </c>
      <c r="J17" s="10" t="s">
        <v>2338</v>
      </c>
      <c r="K17" s="11">
        <v>42683</v>
      </c>
      <c r="L17" s="5" t="s">
        <v>639</v>
      </c>
      <c r="M17" s="12" t="s">
        <v>594</v>
      </c>
      <c r="N17" s="12" t="s">
        <v>1533</v>
      </c>
      <c r="O17" s="9" t="s">
        <v>642</v>
      </c>
      <c r="P17" s="5" t="s">
        <v>682</v>
      </c>
      <c r="Q17" s="5" t="s">
        <v>669</v>
      </c>
      <c r="R17" s="5" t="s">
        <v>683</v>
      </c>
      <c r="S17" s="5" t="s">
        <v>684</v>
      </c>
      <c r="T17" s="5" t="s">
        <v>685</v>
      </c>
      <c r="U17" s="5" t="s">
        <v>686</v>
      </c>
      <c r="V17" s="5" t="s">
        <v>648</v>
      </c>
      <c r="W17" s="5" t="s">
        <v>1153</v>
      </c>
      <c r="X17" s="16" t="s">
        <v>1154</v>
      </c>
      <c r="Y17" s="5" t="s">
        <v>688</v>
      </c>
      <c r="Z17" s="5" t="s">
        <v>642</v>
      </c>
      <c r="AA17" s="16" t="s">
        <v>2339</v>
      </c>
      <c r="AB17" s="5" t="s">
        <v>2340</v>
      </c>
      <c r="AC17" s="5" t="s">
        <v>691</v>
      </c>
      <c r="AD17" s="13">
        <v>23000</v>
      </c>
      <c r="AE17" s="11" t="s">
        <v>2341</v>
      </c>
      <c r="AF17" s="9" t="s">
        <v>657</v>
      </c>
      <c r="AG17" s="5" t="s">
        <v>642</v>
      </c>
      <c r="AI17" s="5" t="s">
        <v>642</v>
      </c>
      <c r="AJ17" s="14">
        <v>6336</v>
      </c>
      <c r="AK17" s="15">
        <v>45081.54582175926</v>
      </c>
      <c r="AL17" s="15">
        <v>45081.17082175926</v>
      </c>
      <c r="AM17" s="5" t="s">
        <v>658</v>
      </c>
      <c r="AN17" s="5" t="s">
        <v>2342</v>
      </c>
      <c r="AO17" s="5">
        <v>23000</v>
      </c>
      <c r="AP17" s="15">
        <v>45081.54583333333</v>
      </c>
      <c r="AQ17" s="15" t="s">
        <v>660</v>
      </c>
      <c r="AR17" s="5" t="s">
        <v>642</v>
      </c>
      <c r="AS17" s="5" t="s">
        <v>815</v>
      </c>
      <c r="AT17" s="5" t="s">
        <v>2343</v>
      </c>
    </row>
    <row r="18" spans="1:47" ht="15" customHeight="1">
      <c r="A18" s="5">
        <v>0.26820427394409174</v>
      </c>
      <c r="B18" s="6">
        <v>7.175925925925927E-4</v>
      </c>
      <c r="C18" s="7">
        <v>7</v>
      </c>
      <c r="D18" s="8" t="s">
        <v>3271</v>
      </c>
      <c r="E18" s="8" t="s">
        <v>3366</v>
      </c>
      <c r="F18" s="6" t="s">
        <v>635</v>
      </c>
      <c r="G18" s="90">
        <v>1017</v>
      </c>
      <c r="H18" s="78" t="s">
        <v>1934</v>
      </c>
      <c r="I18" s="9" t="s">
        <v>1935</v>
      </c>
      <c r="J18" s="10" t="s">
        <v>1532</v>
      </c>
      <c r="K18" s="11">
        <v>42417</v>
      </c>
      <c r="L18" s="5" t="s">
        <v>639</v>
      </c>
      <c r="M18" s="12" t="s">
        <v>680</v>
      </c>
      <c r="N18" s="12" t="s">
        <v>1574</v>
      </c>
      <c r="O18" s="9" t="s">
        <v>642</v>
      </c>
      <c r="P18" s="5" t="s">
        <v>682</v>
      </c>
      <c r="Q18" s="5" t="s">
        <v>643</v>
      </c>
      <c r="R18" s="5" t="s">
        <v>1575</v>
      </c>
      <c r="S18" s="5" t="s">
        <v>1588</v>
      </c>
      <c r="T18" s="5" t="s">
        <v>1576</v>
      </c>
      <c r="U18" s="5" t="s">
        <v>1577</v>
      </c>
      <c r="V18" s="5" t="s">
        <v>648</v>
      </c>
      <c r="W18" s="5" t="s">
        <v>1578</v>
      </c>
      <c r="X18" s="16" t="s">
        <v>1579</v>
      </c>
      <c r="Y18" s="16" t="s">
        <v>1580</v>
      </c>
      <c r="Z18" s="16" t="s">
        <v>642</v>
      </c>
      <c r="AA18" s="16" t="s">
        <v>1936</v>
      </c>
      <c r="AB18" s="19" t="s">
        <v>1937</v>
      </c>
      <c r="AC18" s="5" t="s">
        <v>691</v>
      </c>
      <c r="AD18" s="13">
        <v>23000</v>
      </c>
      <c r="AE18" s="11" t="s">
        <v>1938</v>
      </c>
      <c r="AF18" s="9" t="s">
        <v>657</v>
      </c>
      <c r="AG18" s="5" t="s">
        <v>642</v>
      </c>
      <c r="AH18" s="20"/>
      <c r="AI18" s="5" t="s">
        <v>642</v>
      </c>
      <c r="AJ18" s="14">
        <v>6170</v>
      </c>
      <c r="AK18" s="15">
        <v>45072.524652777778</v>
      </c>
      <c r="AL18" s="15">
        <v>45072.149652777778</v>
      </c>
      <c r="AM18" s="5" t="s">
        <v>658</v>
      </c>
      <c r="AN18" s="5" t="s">
        <v>1939</v>
      </c>
      <c r="AO18" s="5">
        <v>23000</v>
      </c>
      <c r="AP18" s="15">
        <v>45072.524675925924</v>
      </c>
      <c r="AQ18" s="15" t="s">
        <v>660</v>
      </c>
      <c r="AR18" s="5" t="s">
        <v>642</v>
      </c>
      <c r="AS18" s="5" t="s">
        <v>1625</v>
      </c>
      <c r="AT18" s="5" t="s">
        <v>1940</v>
      </c>
    </row>
    <row r="19" spans="1:47" ht="15" customHeight="1">
      <c r="A19" s="5">
        <v>0.27077258403511428</v>
      </c>
      <c r="B19" s="6">
        <v>1.0069444444444444E-3</v>
      </c>
      <c r="C19" s="7">
        <v>20</v>
      </c>
      <c r="D19" s="8" t="s">
        <v>3271</v>
      </c>
      <c r="E19" s="8" t="s">
        <v>3375</v>
      </c>
      <c r="F19" s="6" t="s">
        <v>635</v>
      </c>
      <c r="G19" s="90">
        <v>1018</v>
      </c>
      <c r="H19" s="78" t="s">
        <v>2007</v>
      </c>
      <c r="I19" s="9" t="s">
        <v>2008</v>
      </c>
      <c r="J19" s="10" t="s">
        <v>697</v>
      </c>
      <c r="K19" s="11">
        <v>41017</v>
      </c>
      <c r="L19" s="5" t="s">
        <v>639</v>
      </c>
      <c r="M19" s="12" t="s">
        <v>680</v>
      </c>
      <c r="N19" s="12" t="s">
        <v>805</v>
      </c>
      <c r="O19" s="9" t="s">
        <v>642</v>
      </c>
      <c r="P19" s="5" t="s">
        <v>668</v>
      </c>
      <c r="Q19" s="5" t="s">
        <v>643</v>
      </c>
      <c r="R19" s="5" t="s">
        <v>1575</v>
      </c>
      <c r="S19" s="5" t="s">
        <v>1588</v>
      </c>
      <c r="T19" s="5" t="s">
        <v>1576</v>
      </c>
      <c r="U19" s="5" t="s">
        <v>1577</v>
      </c>
      <c r="V19" s="5" t="s">
        <v>648</v>
      </c>
      <c r="W19" s="5" t="s">
        <v>1578</v>
      </c>
      <c r="X19" s="16" t="s">
        <v>1579</v>
      </c>
      <c r="Y19" s="16" t="s">
        <v>1580</v>
      </c>
      <c r="Z19" s="16" t="s">
        <v>642</v>
      </c>
      <c r="AA19" s="16" t="s">
        <v>2009</v>
      </c>
      <c r="AB19" s="5" t="s">
        <v>2010</v>
      </c>
      <c r="AC19" s="5" t="s">
        <v>691</v>
      </c>
      <c r="AD19" s="13">
        <v>23000</v>
      </c>
      <c r="AE19" s="11" t="s">
        <v>2011</v>
      </c>
      <c r="AF19" s="9" t="s">
        <v>774</v>
      </c>
      <c r="AG19" s="5" t="s">
        <v>642</v>
      </c>
      <c r="AI19" s="5" t="s">
        <v>642</v>
      </c>
      <c r="AJ19" s="14">
        <v>6193</v>
      </c>
      <c r="AK19" s="15">
        <v>45074.361354166664</v>
      </c>
      <c r="AL19" s="15">
        <v>45073.986354166664</v>
      </c>
      <c r="AM19" s="5" t="s">
        <v>658</v>
      </c>
      <c r="AN19" s="5" t="s">
        <v>2012</v>
      </c>
      <c r="AO19" s="5">
        <v>23000</v>
      </c>
      <c r="AP19" s="15">
        <v>45074.361377314817</v>
      </c>
      <c r="AQ19" s="15" t="s">
        <v>660</v>
      </c>
      <c r="AR19" s="5" t="s">
        <v>642</v>
      </c>
      <c r="AS19" s="5" t="s">
        <v>764</v>
      </c>
      <c r="AT19" s="5" t="s">
        <v>2013</v>
      </c>
    </row>
    <row r="20" spans="1:47" ht="15" customHeight="1">
      <c r="A20" s="5">
        <v>0.28024537176998188</v>
      </c>
      <c r="B20" s="6">
        <v>6.3657407407407402E-4</v>
      </c>
      <c r="C20" s="7">
        <v>156</v>
      </c>
      <c r="D20" s="8" t="s">
        <v>3271</v>
      </c>
      <c r="E20" s="8" t="s">
        <v>3444</v>
      </c>
      <c r="F20" s="6" t="s">
        <v>635</v>
      </c>
      <c r="G20" s="90">
        <v>1019</v>
      </c>
      <c r="H20" s="78" t="s">
        <v>2793</v>
      </c>
      <c r="I20" s="9" t="s">
        <v>2794</v>
      </c>
      <c r="J20" s="10" t="s">
        <v>713</v>
      </c>
      <c r="K20" s="11">
        <v>41472</v>
      </c>
      <c r="L20" s="5" t="s">
        <v>714</v>
      </c>
      <c r="M20" s="12" t="s">
        <v>680</v>
      </c>
      <c r="N20" s="12" t="s">
        <v>1619</v>
      </c>
      <c r="O20" s="9" t="s">
        <v>642</v>
      </c>
      <c r="P20" s="5" t="s">
        <v>682</v>
      </c>
      <c r="Q20" s="5" t="s">
        <v>643</v>
      </c>
      <c r="R20" s="5" t="s">
        <v>683</v>
      </c>
      <c r="S20" s="5" t="s">
        <v>684</v>
      </c>
      <c r="T20" s="5" t="s">
        <v>685</v>
      </c>
      <c r="U20" s="5" t="s">
        <v>686</v>
      </c>
      <c r="V20" s="5" t="s">
        <v>648</v>
      </c>
      <c r="W20" s="5" t="s">
        <v>1153</v>
      </c>
      <c r="X20" s="16" t="s">
        <v>1154</v>
      </c>
      <c r="Y20" s="5" t="s">
        <v>688</v>
      </c>
      <c r="Z20" s="5" t="s">
        <v>642</v>
      </c>
      <c r="AA20" s="5" t="s">
        <v>2795</v>
      </c>
      <c r="AB20" s="5" t="s">
        <v>2796</v>
      </c>
      <c r="AC20" s="5" t="s">
        <v>691</v>
      </c>
      <c r="AD20" s="13">
        <v>23000</v>
      </c>
      <c r="AE20" s="11" t="s">
        <v>2797</v>
      </c>
      <c r="AF20" s="9" t="s">
        <v>657</v>
      </c>
      <c r="AG20" s="5" t="s">
        <v>642</v>
      </c>
      <c r="AI20" s="5" t="s">
        <v>642</v>
      </c>
      <c r="AJ20" s="14">
        <v>6611</v>
      </c>
      <c r="AK20" s="14">
        <v>45096.313935185186</v>
      </c>
      <c r="AL20" s="14">
        <v>45095.938935185186</v>
      </c>
      <c r="AM20" s="15" t="s">
        <v>658</v>
      </c>
      <c r="AN20" s="5" t="s">
        <v>2798</v>
      </c>
      <c r="AO20" s="5">
        <v>23000</v>
      </c>
      <c r="AP20" s="5">
        <v>45096.313958333332</v>
      </c>
      <c r="AQ20" s="15" t="s">
        <v>660</v>
      </c>
      <c r="AR20" s="5" t="s">
        <v>642</v>
      </c>
      <c r="AS20" s="5" t="s">
        <v>1184</v>
      </c>
      <c r="AT20" s="5" t="s">
        <v>2799</v>
      </c>
    </row>
    <row r="21" spans="1:47" ht="15" customHeight="1">
      <c r="A21" s="5">
        <v>0.31026574953676878</v>
      </c>
      <c r="B21" s="6">
        <v>8.4490740740740739E-4</v>
      </c>
      <c r="C21" s="7">
        <v>8</v>
      </c>
      <c r="D21" s="8" t="s">
        <v>3271</v>
      </c>
      <c r="E21" s="8" t="s">
        <v>3410</v>
      </c>
      <c r="F21" s="6" t="s">
        <v>635</v>
      </c>
      <c r="G21" s="90">
        <v>1020</v>
      </c>
      <c r="H21" s="78" t="s">
        <v>2467</v>
      </c>
      <c r="I21" s="9" t="s">
        <v>2468</v>
      </c>
      <c r="J21" s="10" t="s">
        <v>1532</v>
      </c>
      <c r="K21" s="11">
        <v>42348</v>
      </c>
      <c r="L21" s="5" t="s">
        <v>639</v>
      </c>
      <c r="M21" s="12" t="s">
        <v>680</v>
      </c>
      <c r="N21" s="12" t="s">
        <v>681</v>
      </c>
      <c r="O21" s="9" t="s">
        <v>642</v>
      </c>
      <c r="P21" s="5" t="s">
        <v>46</v>
      </c>
      <c r="Q21" s="5" t="s">
        <v>643</v>
      </c>
      <c r="R21" s="5" t="s">
        <v>2016</v>
      </c>
      <c r="S21" s="5" t="s">
        <v>2017</v>
      </c>
      <c r="T21" s="5" t="s">
        <v>2018</v>
      </c>
      <c r="U21" s="5" t="s">
        <v>2019</v>
      </c>
      <c r="V21" s="5" t="s">
        <v>2020</v>
      </c>
      <c r="W21" s="5" t="s">
        <v>2373</v>
      </c>
      <c r="X21" s="16" t="s">
        <v>2021</v>
      </c>
      <c r="Y21" s="5" t="s">
        <v>2022</v>
      </c>
      <c r="Z21" s="5" t="s">
        <v>642</v>
      </c>
      <c r="AA21" s="5" t="s">
        <v>2469</v>
      </c>
      <c r="AB21" s="5" t="s">
        <v>2470</v>
      </c>
      <c r="AC21" s="5" t="s">
        <v>691</v>
      </c>
      <c r="AD21" s="13">
        <v>23000</v>
      </c>
      <c r="AE21" s="11" t="s">
        <v>2471</v>
      </c>
      <c r="AF21" s="9" t="s">
        <v>673</v>
      </c>
      <c r="AG21" s="5" t="s">
        <v>642</v>
      </c>
      <c r="AI21" s="5" t="s">
        <v>642</v>
      </c>
      <c r="AJ21" s="14">
        <v>6390</v>
      </c>
      <c r="AK21" s="15">
        <v>45084.751805555556</v>
      </c>
      <c r="AL21" s="15">
        <v>45084.376805555556</v>
      </c>
      <c r="AM21" s="5" t="s">
        <v>658</v>
      </c>
      <c r="AN21" s="5" t="s">
        <v>2472</v>
      </c>
      <c r="AO21" s="5">
        <v>23000</v>
      </c>
      <c r="AP21" s="15">
        <v>45084.751828703702</v>
      </c>
      <c r="AQ21" s="15" t="s">
        <v>660</v>
      </c>
      <c r="AR21" s="5" t="s">
        <v>642</v>
      </c>
      <c r="AS21" s="5" t="s">
        <v>1184</v>
      </c>
      <c r="AT21" s="5" t="s">
        <v>2473</v>
      </c>
    </row>
    <row r="22" spans="1:47" ht="15" customHeight="1">
      <c r="A22" s="5">
        <v>0.31406320694187317</v>
      </c>
      <c r="B22" s="6">
        <v>1.0185185185185186E-3</v>
      </c>
      <c r="C22" s="7">
        <v>16</v>
      </c>
      <c r="D22" s="8" t="s">
        <v>3271</v>
      </c>
      <c r="E22" s="8" t="s">
        <v>3374</v>
      </c>
      <c r="F22" s="6" t="s">
        <v>635</v>
      </c>
      <c r="G22" s="90">
        <v>1021</v>
      </c>
      <c r="H22" s="78" t="s">
        <v>1999</v>
      </c>
      <c r="I22" s="9" t="s">
        <v>2000</v>
      </c>
      <c r="J22" s="10" t="s">
        <v>697</v>
      </c>
      <c r="K22" s="11">
        <v>40896</v>
      </c>
      <c r="L22" s="5" t="s">
        <v>639</v>
      </c>
      <c r="M22" s="12" t="s">
        <v>680</v>
      </c>
      <c r="N22" s="12" t="s">
        <v>890</v>
      </c>
      <c r="O22" s="9" t="s">
        <v>642</v>
      </c>
      <c r="P22" s="5" t="s">
        <v>668</v>
      </c>
      <c r="Q22" s="5" t="s">
        <v>669</v>
      </c>
      <c r="R22" s="5" t="s">
        <v>683</v>
      </c>
      <c r="S22" s="5" t="s">
        <v>684</v>
      </c>
      <c r="T22" s="5" t="s">
        <v>685</v>
      </c>
      <c r="U22" s="5" t="s">
        <v>686</v>
      </c>
      <c r="V22" s="5" t="s">
        <v>648</v>
      </c>
      <c r="W22" s="5" t="s">
        <v>1153</v>
      </c>
      <c r="X22" s="16" t="s">
        <v>1154</v>
      </c>
      <c r="Y22" s="16" t="s">
        <v>688</v>
      </c>
      <c r="Z22" s="16" t="s">
        <v>642</v>
      </c>
      <c r="AA22" s="16" t="s">
        <v>2001</v>
      </c>
      <c r="AB22" s="5" t="s">
        <v>2002</v>
      </c>
      <c r="AC22" s="5" t="s">
        <v>691</v>
      </c>
      <c r="AD22" s="13">
        <v>23000</v>
      </c>
      <c r="AE22" s="11" t="s">
        <v>2003</v>
      </c>
      <c r="AF22" s="9" t="s">
        <v>657</v>
      </c>
      <c r="AG22" s="5" t="s">
        <v>642</v>
      </c>
      <c r="AI22" s="5" t="s">
        <v>642</v>
      </c>
      <c r="AJ22" s="14">
        <v>6192</v>
      </c>
      <c r="AK22" s="15">
        <v>45074.351805555554</v>
      </c>
      <c r="AL22" s="15">
        <v>45073.976805555554</v>
      </c>
      <c r="AM22" s="5" t="s">
        <v>658</v>
      </c>
      <c r="AN22" s="5" t="s">
        <v>2004</v>
      </c>
      <c r="AO22" s="5">
        <v>23000</v>
      </c>
      <c r="AP22" s="15">
        <v>45074.351817129631</v>
      </c>
      <c r="AQ22" s="15" t="s">
        <v>660</v>
      </c>
      <c r="AR22" s="5" t="s">
        <v>642</v>
      </c>
      <c r="AS22" s="5" t="s">
        <v>2005</v>
      </c>
      <c r="AT22" s="5" t="s">
        <v>2006</v>
      </c>
    </row>
    <row r="23" spans="1:47" ht="15" customHeight="1">
      <c r="A23" s="5">
        <v>0.31591248703245411</v>
      </c>
      <c r="B23" s="6">
        <v>8.4490740740740739E-4</v>
      </c>
      <c r="C23" s="7">
        <v>8</v>
      </c>
      <c r="D23" s="8" t="s">
        <v>3271</v>
      </c>
      <c r="E23" s="8" t="s">
        <v>1850</v>
      </c>
      <c r="F23" s="6" t="s">
        <v>635</v>
      </c>
      <c r="G23" s="90">
        <v>1022</v>
      </c>
      <c r="H23" s="6" t="s">
        <v>1362</v>
      </c>
      <c r="I23" s="9" t="s">
        <v>1363</v>
      </c>
      <c r="J23" s="10">
        <v>11</v>
      </c>
      <c r="K23" s="11">
        <v>40815</v>
      </c>
      <c r="L23" s="5" t="s">
        <v>639</v>
      </c>
      <c r="M23" s="12" t="s">
        <v>594</v>
      </c>
      <c r="N23" s="12" t="s">
        <v>560</v>
      </c>
      <c r="P23" s="5" t="s">
        <v>682</v>
      </c>
      <c r="Q23" s="5" t="s">
        <v>643</v>
      </c>
      <c r="R23" s="5" t="s">
        <v>1352</v>
      </c>
      <c r="S23" s="5" t="s">
        <v>1353</v>
      </c>
      <c r="U23" s="5" t="s">
        <v>1354</v>
      </c>
      <c r="V23" s="5" t="s">
        <v>1380</v>
      </c>
      <c r="W23" s="16" t="s">
        <v>1381</v>
      </c>
      <c r="X23" s="16" t="s">
        <v>1382</v>
      </c>
      <c r="Y23" s="16" t="s">
        <v>1356</v>
      </c>
      <c r="Z23" s="16"/>
      <c r="AA23" s="16" t="s">
        <v>1367</v>
      </c>
      <c r="AC23" s="5" t="s">
        <v>655</v>
      </c>
      <c r="AD23" s="13">
        <v>23000</v>
      </c>
      <c r="AE23" s="84">
        <v>45066</v>
      </c>
      <c r="AF23" s="85" t="s">
        <v>1357</v>
      </c>
      <c r="AK23" s="14"/>
      <c r="AL23" s="14"/>
      <c r="AM23" s="15"/>
      <c r="AO23" s="9"/>
      <c r="AP23" s="5"/>
    </row>
    <row r="24" spans="1:47" ht="15" customHeight="1">
      <c r="A24" s="5">
        <v>0.32884793450920902</v>
      </c>
      <c r="B24" s="6">
        <v>8.4490740740740739E-4</v>
      </c>
      <c r="C24" s="7">
        <v>8</v>
      </c>
      <c r="D24" s="8" t="s">
        <v>3271</v>
      </c>
      <c r="E24" s="8" t="s">
        <v>1850</v>
      </c>
      <c r="F24" s="6" t="s">
        <v>635</v>
      </c>
      <c r="G24" s="90">
        <v>1023</v>
      </c>
      <c r="H24" s="6" t="s">
        <v>1365</v>
      </c>
      <c r="I24" s="9" t="s">
        <v>3531</v>
      </c>
      <c r="J24" s="10">
        <v>10</v>
      </c>
      <c r="K24" s="11">
        <v>41329</v>
      </c>
      <c r="L24" s="5" t="s">
        <v>639</v>
      </c>
      <c r="M24" s="12" t="s">
        <v>594</v>
      </c>
      <c r="N24" s="12" t="s">
        <v>560</v>
      </c>
      <c r="P24" s="5" t="s">
        <v>682</v>
      </c>
      <c r="Q24" s="5" t="s">
        <v>643</v>
      </c>
      <c r="R24" s="5" t="s">
        <v>1352</v>
      </c>
      <c r="S24" s="5" t="s">
        <v>1353</v>
      </c>
      <c r="U24" s="5" t="s">
        <v>1354</v>
      </c>
      <c r="V24" s="5" t="s">
        <v>1380</v>
      </c>
      <c r="W24" s="16" t="s">
        <v>1381</v>
      </c>
      <c r="X24" s="16" t="s">
        <v>1382</v>
      </c>
      <c r="Y24" s="16" t="s">
        <v>1356</v>
      </c>
      <c r="Z24" s="16"/>
      <c r="AA24" s="16" t="s">
        <v>1368</v>
      </c>
      <c r="AC24" s="5" t="s">
        <v>655</v>
      </c>
      <c r="AD24" s="13">
        <v>23000</v>
      </c>
      <c r="AE24" s="84">
        <v>45066</v>
      </c>
      <c r="AF24" s="85" t="s">
        <v>1357</v>
      </c>
      <c r="AK24" s="14"/>
      <c r="AL24" s="14"/>
      <c r="AM24" s="15"/>
      <c r="AO24" s="9"/>
      <c r="AP24" s="5"/>
    </row>
    <row r="25" spans="1:47" ht="15" customHeight="1">
      <c r="A25" s="5">
        <v>3.5759046707116715E-2</v>
      </c>
      <c r="B25" s="6">
        <v>1.3425925925925925E-3</v>
      </c>
      <c r="C25" s="7">
        <v>170</v>
      </c>
      <c r="D25" s="8" t="s">
        <v>3271</v>
      </c>
      <c r="E25" s="8" t="s">
        <v>1850</v>
      </c>
      <c r="F25" s="6" t="s">
        <v>635</v>
      </c>
      <c r="G25" s="90">
        <v>1024</v>
      </c>
      <c r="H25" s="79" t="s">
        <v>2598</v>
      </c>
      <c r="I25" s="9" t="s">
        <v>2599</v>
      </c>
      <c r="J25" s="10" t="s">
        <v>665</v>
      </c>
      <c r="K25" s="11">
        <v>40636</v>
      </c>
      <c r="L25" s="5" t="s">
        <v>639</v>
      </c>
      <c r="M25" s="12" t="s">
        <v>680</v>
      </c>
      <c r="N25" s="12" t="s">
        <v>844</v>
      </c>
      <c r="O25" s="9" t="s">
        <v>642</v>
      </c>
      <c r="P25" s="5" t="s">
        <v>668</v>
      </c>
      <c r="Q25" s="5" t="s">
        <v>643</v>
      </c>
      <c r="R25" s="5" t="s">
        <v>2600</v>
      </c>
      <c r="S25" s="5" t="s">
        <v>2601</v>
      </c>
      <c r="T25" s="5" t="s">
        <v>2602</v>
      </c>
      <c r="U25" s="5" t="s">
        <v>3028</v>
      </c>
      <c r="V25" s="5" t="s">
        <v>648</v>
      </c>
      <c r="W25" s="5" t="s">
        <v>2603</v>
      </c>
      <c r="X25" s="16" t="s">
        <v>2604</v>
      </c>
      <c r="Y25" s="5" t="s">
        <v>2605</v>
      </c>
      <c r="Z25" s="5" t="s">
        <v>642</v>
      </c>
      <c r="AA25" s="5" t="s">
        <v>2605</v>
      </c>
      <c r="AB25" s="5" t="s">
        <v>2602</v>
      </c>
      <c r="AC25" s="5" t="s">
        <v>655</v>
      </c>
      <c r="AD25" s="13">
        <v>23000</v>
      </c>
      <c r="AE25" s="84">
        <v>45090</v>
      </c>
      <c r="AF25" s="85" t="s">
        <v>2606</v>
      </c>
      <c r="AG25" s="5" t="s">
        <v>642</v>
      </c>
      <c r="AH25" s="13" t="s">
        <v>2607</v>
      </c>
      <c r="AI25" s="5" t="s">
        <v>642</v>
      </c>
      <c r="AJ25" s="14">
        <v>6515</v>
      </c>
      <c r="AK25" s="15">
        <v>45091.110810185186</v>
      </c>
      <c r="AL25" s="15">
        <v>45090.735810185186</v>
      </c>
      <c r="AM25" s="5" t="s">
        <v>873</v>
      </c>
      <c r="AN25" s="5" t="s">
        <v>642</v>
      </c>
      <c r="AO25" s="5" t="s">
        <v>642</v>
      </c>
      <c r="AP25" s="15" t="s">
        <v>642</v>
      </c>
      <c r="AQ25" s="15" t="s">
        <v>642</v>
      </c>
      <c r="AR25" s="5" t="s">
        <v>642</v>
      </c>
      <c r="AS25" s="5" t="s">
        <v>2608</v>
      </c>
      <c r="AT25" s="5" t="s">
        <v>2609</v>
      </c>
    </row>
    <row r="26" spans="1:47" ht="15" customHeight="1">
      <c r="A26" s="5">
        <v>0.36123274272934836</v>
      </c>
      <c r="B26" s="6">
        <v>8.4490740740740739E-4</v>
      </c>
      <c r="C26" s="7">
        <v>8</v>
      </c>
      <c r="D26" s="8" t="s">
        <v>3271</v>
      </c>
      <c r="E26" s="8" t="s">
        <v>3370</v>
      </c>
      <c r="F26" s="6" t="s">
        <v>635</v>
      </c>
      <c r="G26" s="90">
        <v>1025</v>
      </c>
      <c r="H26" s="78" t="s">
        <v>1965</v>
      </c>
      <c r="I26" s="9" t="s">
        <v>1966</v>
      </c>
      <c r="J26" s="10" t="s">
        <v>665</v>
      </c>
      <c r="K26" s="11">
        <v>40501</v>
      </c>
      <c r="L26" s="5" t="s">
        <v>639</v>
      </c>
      <c r="M26" s="12" t="s">
        <v>680</v>
      </c>
      <c r="N26" s="12" t="s">
        <v>681</v>
      </c>
      <c r="O26" s="9" t="s">
        <v>642</v>
      </c>
      <c r="P26" s="5" t="s">
        <v>682</v>
      </c>
      <c r="Q26" s="5" t="s">
        <v>643</v>
      </c>
      <c r="R26" s="5" t="s">
        <v>1575</v>
      </c>
      <c r="S26" s="5" t="s">
        <v>1588</v>
      </c>
      <c r="T26" s="5" t="s">
        <v>1576</v>
      </c>
      <c r="U26" s="5" t="s">
        <v>1967</v>
      </c>
      <c r="V26" s="5" t="s">
        <v>648</v>
      </c>
      <c r="W26" s="5" t="s">
        <v>1578</v>
      </c>
      <c r="X26" s="16" t="s">
        <v>1579</v>
      </c>
      <c r="Y26" s="16" t="s">
        <v>1580</v>
      </c>
      <c r="Z26" s="16" t="s">
        <v>642</v>
      </c>
      <c r="AA26" s="16" t="s">
        <v>1968</v>
      </c>
      <c r="AB26" s="5" t="s">
        <v>1969</v>
      </c>
      <c r="AC26" s="5" t="s">
        <v>691</v>
      </c>
      <c r="AD26" s="13">
        <v>23000</v>
      </c>
      <c r="AE26" s="11" t="s">
        <v>1970</v>
      </c>
      <c r="AF26" s="9" t="s">
        <v>774</v>
      </c>
      <c r="AG26" s="5" t="s">
        <v>642</v>
      </c>
      <c r="AI26" s="5" t="s">
        <v>642</v>
      </c>
      <c r="AJ26" s="14">
        <v>6185</v>
      </c>
      <c r="AK26" s="15">
        <v>45073.641157407408</v>
      </c>
      <c r="AL26" s="15">
        <v>45073.266157407408</v>
      </c>
      <c r="AM26" s="5" t="s">
        <v>658</v>
      </c>
      <c r="AN26" s="5" t="s">
        <v>1971</v>
      </c>
      <c r="AO26" s="5">
        <v>23000</v>
      </c>
      <c r="AP26" s="15">
        <v>45073.641168981485</v>
      </c>
      <c r="AQ26" s="15" t="s">
        <v>660</v>
      </c>
      <c r="AR26" s="5" t="s">
        <v>642</v>
      </c>
      <c r="AS26" s="5" t="s">
        <v>1972</v>
      </c>
      <c r="AT26" s="5" t="s">
        <v>1973</v>
      </c>
    </row>
    <row r="27" spans="1:47" ht="15" customHeight="1">
      <c r="A27" s="5">
        <v>0.44372419853027723</v>
      </c>
      <c r="B27" s="6">
        <v>1.0185185185185186E-3</v>
      </c>
      <c r="C27" s="7">
        <v>16</v>
      </c>
      <c r="D27" s="8" t="s">
        <v>3271</v>
      </c>
      <c r="E27" s="8" t="s">
        <v>3407</v>
      </c>
      <c r="F27" s="6" t="s">
        <v>635</v>
      </c>
      <c r="G27" s="90">
        <v>1026</v>
      </c>
      <c r="H27" s="78" t="s">
        <v>2430</v>
      </c>
      <c r="I27" s="9" t="s">
        <v>2431</v>
      </c>
      <c r="J27" s="10">
        <v>12</v>
      </c>
      <c r="K27" s="11">
        <v>40736</v>
      </c>
      <c r="L27" s="5" t="s">
        <v>639</v>
      </c>
      <c r="M27" s="12" t="s">
        <v>680</v>
      </c>
      <c r="N27" s="12" t="s">
        <v>890</v>
      </c>
      <c r="O27" s="9" t="s">
        <v>642</v>
      </c>
      <c r="P27" s="5" t="s">
        <v>668</v>
      </c>
      <c r="Q27" s="5" t="s">
        <v>669</v>
      </c>
      <c r="R27" s="5" t="s">
        <v>683</v>
      </c>
      <c r="S27" s="5" t="s">
        <v>684</v>
      </c>
      <c r="T27" s="5" t="s">
        <v>685</v>
      </c>
      <c r="U27" s="5" t="s">
        <v>686</v>
      </c>
      <c r="V27" s="5" t="s">
        <v>648</v>
      </c>
      <c r="W27" s="5" t="s">
        <v>2432</v>
      </c>
      <c r="X27" s="16" t="s">
        <v>1154</v>
      </c>
      <c r="Y27" s="5" t="s">
        <v>688</v>
      </c>
      <c r="Z27" s="5" t="s">
        <v>642</v>
      </c>
      <c r="AA27" s="5" t="s">
        <v>2433</v>
      </c>
      <c r="AB27" s="5" t="s">
        <v>2434</v>
      </c>
      <c r="AC27" s="5" t="s">
        <v>691</v>
      </c>
      <c r="AD27" s="13">
        <v>23000</v>
      </c>
      <c r="AE27" s="11" t="s">
        <v>2435</v>
      </c>
      <c r="AF27" s="9" t="s">
        <v>657</v>
      </c>
      <c r="AG27" s="5" t="s">
        <v>642</v>
      </c>
      <c r="AI27" s="5" t="s">
        <v>642</v>
      </c>
      <c r="AJ27" s="14">
        <v>6369</v>
      </c>
      <c r="AK27" s="15">
        <v>45083.736481481479</v>
      </c>
      <c r="AL27" s="15">
        <v>45083.361481481479</v>
      </c>
      <c r="AM27" s="5" t="s">
        <v>658</v>
      </c>
      <c r="AN27" s="5" t="s">
        <v>2436</v>
      </c>
      <c r="AO27" s="5">
        <v>23000</v>
      </c>
      <c r="AP27" s="15">
        <v>45083.736493055556</v>
      </c>
      <c r="AQ27" s="15" t="s">
        <v>660</v>
      </c>
      <c r="AR27" s="5" t="s">
        <v>642</v>
      </c>
      <c r="AS27" s="5" t="s">
        <v>2369</v>
      </c>
      <c r="AT27" s="5" t="s">
        <v>2437</v>
      </c>
    </row>
    <row r="28" spans="1:47" ht="15" customHeight="1">
      <c r="A28" s="5">
        <v>0.47227503246059699</v>
      </c>
      <c r="B28" s="6">
        <v>8.4490740740740739E-4</v>
      </c>
      <c r="C28" s="7">
        <v>8</v>
      </c>
      <c r="D28" s="8" t="s">
        <v>3271</v>
      </c>
      <c r="E28" s="8" t="s">
        <v>1850</v>
      </c>
      <c r="F28" s="6" t="s">
        <v>635</v>
      </c>
      <c r="G28" s="90">
        <v>1027</v>
      </c>
      <c r="H28" s="6" t="s">
        <v>2107</v>
      </c>
      <c r="I28" s="9" t="s">
        <v>2108</v>
      </c>
      <c r="J28" s="10">
        <v>9</v>
      </c>
      <c r="K28" s="11">
        <v>41625</v>
      </c>
      <c r="L28" s="5" t="s">
        <v>639</v>
      </c>
      <c r="M28" s="12" t="s">
        <v>594</v>
      </c>
      <c r="N28" s="12" t="s">
        <v>560</v>
      </c>
      <c r="P28" s="5" t="s">
        <v>682</v>
      </c>
      <c r="Q28" s="5" t="s">
        <v>643</v>
      </c>
      <c r="R28" s="5" t="s">
        <v>683</v>
      </c>
      <c r="S28" s="5" t="s">
        <v>684</v>
      </c>
      <c r="T28" s="5" t="s">
        <v>685</v>
      </c>
      <c r="U28" s="5" t="s">
        <v>686</v>
      </c>
      <c r="V28" s="5" t="s">
        <v>648</v>
      </c>
      <c r="W28" s="5" t="s">
        <v>1153</v>
      </c>
      <c r="X28" s="16" t="s">
        <v>1154</v>
      </c>
      <c r="Y28" s="16" t="s">
        <v>688</v>
      </c>
      <c r="Z28" s="16"/>
      <c r="AA28" s="16" t="s">
        <v>2109</v>
      </c>
      <c r="AC28" s="5" t="s">
        <v>691</v>
      </c>
      <c r="AD28" s="13">
        <v>23000</v>
      </c>
      <c r="AE28" s="84">
        <v>45075</v>
      </c>
      <c r="AF28" s="85" t="s">
        <v>2110</v>
      </c>
    </row>
    <row r="29" spans="1:47" ht="15" customHeight="1">
      <c r="A29" s="82">
        <v>0.48276160480246666</v>
      </c>
      <c r="B29" s="97">
        <v>1.0069444444444444E-3</v>
      </c>
      <c r="C29" s="98">
        <v>20</v>
      </c>
      <c r="D29" s="99" t="s">
        <v>3271</v>
      </c>
      <c r="E29" s="99" t="s">
        <v>1850</v>
      </c>
      <c r="F29" s="97" t="s">
        <v>635</v>
      </c>
      <c r="G29" s="106">
        <v>1028</v>
      </c>
      <c r="H29" s="97" t="s">
        <v>2177</v>
      </c>
      <c r="I29" s="101" t="s">
        <v>2178</v>
      </c>
      <c r="J29" s="102" t="s">
        <v>697</v>
      </c>
      <c r="K29" s="103">
        <v>40983</v>
      </c>
      <c r="L29" s="82" t="s">
        <v>639</v>
      </c>
      <c r="M29" s="104" t="s">
        <v>680</v>
      </c>
      <c r="N29" s="104" t="s">
        <v>805</v>
      </c>
      <c r="O29" s="101" t="s">
        <v>642</v>
      </c>
      <c r="P29" s="82" t="s">
        <v>668</v>
      </c>
      <c r="Q29" s="82" t="s">
        <v>643</v>
      </c>
      <c r="R29" s="82" t="s">
        <v>2146</v>
      </c>
      <c r="S29" s="82" t="s">
        <v>2147</v>
      </c>
      <c r="T29" s="82" t="s">
        <v>2148</v>
      </c>
      <c r="U29" s="82" t="s">
        <v>2149</v>
      </c>
      <c r="V29" s="82" t="s">
        <v>2150</v>
      </c>
      <c r="W29" s="103" t="s">
        <v>2151</v>
      </c>
      <c r="X29" s="107" t="s">
        <v>2152</v>
      </c>
      <c r="Y29" s="107" t="s">
        <v>2170</v>
      </c>
      <c r="Z29" s="107" t="s">
        <v>642</v>
      </c>
      <c r="AA29" s="107" t="s">
        <v>2179</v>
      </c>
      <c r="AB29" s="82" t="s">
        <v>2180</v>
      </c>
      <c r="AC29" s="82" t="s">
        <v>655</v>
      </c>
      <c r="AD29" s="105">
        <v>23000</v>
      </c>
      <c r="AE29" s="103">
        <v>45075</v>
      </c>
      <c r="AF29" s="101" t="s">
        <v>2156</v>
      </c>
      <c r="AG29" s="82" t="s">
        <v>642</v>
      </c>
      <c r="AH29" s="105" t="s">
        <v>642</v>
      </c>
      <c r="AI29" s="82" t="s">
        <v>642</v>
      </c>
      <c r="AJ29" s="80">
        <v>6234</v>
      </c>
      <c r="AK29" s="81">
        <v>45076.376377314817</v>
      </c>
      <c r="AL29" s="81">
        <v>45076.001377314817</v>
      </c>
      <c r="AM29" s="82" t="s">
        <v>873</v>
      </c>
      <c r="AN29" s="82" t="s">
        <v>642</v>
      </c>
      <c r="AO29" s="82" t="s">
        <v>642</v>
      </c>
      <c r="AP29" s="81" t="s">
        <v>642</v>
      </c>
      <c r="AQ29" s="81" t="s">
        <v>642</v>
      </c>
      <c r="AR29" s="82" t="s">
        <v>642</v>
      </c>
      <c r="AS29" s="82" t="s">
        <v>747</v>
      </c>
      <c r="AT29" s="82" t="s">
        <v>2157</v>
      </c>
      <c r="AU29" s="82" t="s">
        <v>45</v>
      </c>
    </row>
    <row r="30" spans="1:47" ht="15" customHeight="1">
      <c r="A30" s="5">
        <v>0.49414935776548008</v>
      </c>
      <c r="B30" s="6">
        <v>7.175925925925927E-4</v>
      </c>
      <c r="C30" s="7">
        <v>7</v>
      </c>
      <c r="D30" s="8" t="s">
        <v>3271</v>
      </c>
      <c r="E30" s="8" t="s">
        <v>3361</v>
      </c>
      <c r="F30" s="6" t="s">
        <v>635</v>
      </c>
      <c r="G30" s="90">
        <v>1029</v>
      </c>
      <c r="H30" s="78" t="s">
        <v>1848</v>
      </c>
      <c r="I30" s="9" t="s">
        <v>1887</v>
      </c>
      <c r="J30" s="10" t="s">
        <v>679</v>
      </c>
      <c r="K30" s="11">
        <v>41830</v>
      </c>
      <c r="L30" s="5" t="s">
        <v>639</v>
      </c>
      <c r="M30" s="12" t="s">
        <v>680</v>
      </c>
      <c r="N30" s="12" t="s">
        <v>1574</v>
      </c>
      <c r="O30" s="9" t="s">
        <v>642</v>
      </c>
      <c r="P30" s="5" t="s">
        <v>682</v>
      </c>
      <c r="Q30" s="5" t="s">
        <v>643</v>
      </c>
      <c r="R30" s="5" t="s">
        <v>1575</v>
      </c>
      <c r="S30" s="5" t="s">
        <v>1588</v>
      </c>
      <c r="T30" s="5" t="s">
        <v>1576</v>
      </c>
      <c r="U30" s="5" t="s">
        <v>1577</v>
      </c>
      <c r="V30" s="5" t="s">
        <v>648</v>
      </c>
      <c r="W30" s="5" t="s">
        <v>1578</v>
      </c>
      <c r="X30" s="16" t="s">
        <v>1579</v>
      </c>
      <c r="Y30" s="16" t="s">
        <v>1580</v>
      </c>
      <c r="Z30" s="16" t="s">
        <v>642</v>
      </c>
      <c r="AA30" s="16" t="s">
        <v>1888</v>
      </c>
      <c r="AB30" s="5" t="s">
        <v>1889</v>
      </c>
      <c r="AC30" s="5" t="s">
        <v>691</v>
      </c>
      <c r="AD30" s="13">
        <v>23000</v>
      </c>
      <c r="AE30" s="11" t="s">
        <v>1890</v>
      </c>
      <c r="AF30" s="9" t="s">
        <v>774</v>
      </c>
      <c r="AG30" s="5" t="s">
        <v>642</v>
      </c>
      <c r="AI30" s="5" t="s">
        <v>642</v>
      </c>
      <c r="AJ30" s="14">
        <v>6158</v>
      </c>
      <c r="AK30" s="15">
        <v>45071.468368055554</v>
      </c>
      <c r="AL30" s="15">
        <v>45071.093368055554</v>
      </c>
      <c r="AM30" s="5" t="s">
        <v>658</v>
      </c>
      <c r="AN30" s="5" t="s">
        <v>1891</v>
      </c>
      <c r="AO30" s="5">
        <v>23000</v>
      </c>
      <c r="AP30" s="15">
        <v>45071.46837962963</v>
      </c>
      <c r="AQ30" s="15" t="s">
        <v>660</v>
      </c>
      <c r="AR30" s="5" t="s">
        <v>642</v>
      </c>
      <c r="AS30" s="5" t="s">
        <v>1892</v>
      </c>
      <c r="AT30" s="5" t="s">
        <v>1893</v>
      </c>
    </row>
    <row r="31" spans="1:47" ht="15" customHeight="1">
      <c r="A31" s="5">
        <v>0.49952907974580896</v>
      </c>
      <c r="B31" s="6">
        <v>6.5972222222222224E-4</v>
      </c>
      <c r="C31" s="7">
        <v>89</v>
      </c>
      <c r="D31" s="8" t="s">
        <v>3271</v>
      </c>
      <c r="E31" s="8" t="s">
        <v>3296</v>
      </c>
      <c r="F31" s="6" t="s">
        <v>635</v>
      </c>
      <c r="G31" s="90">
        <v>1030</v>
      </c>
      <c r="H31" s="78" t="s">
        <v>961</v>
      </c>
      <c r="I31" s="9" t="s">
        <v>962</v>
      </c>
      <c r="J31" s="10" t="s">
        <v>713</v>
      </c>
      <c r="K31" s="11">
        <v>41401</v>
      </c>
      <c r="L31" s="5" t="s">
        <v>714</v>
      </c>
      <c r="M31" s="12" t="s">
        <v>680</v>
      </c>
      <c r="N31" s="18" t="s">
        <v>963</v>
      </c>
      <c r="O31" s="9" t="s">
        <v>642</v>
      </c>
      <c r="P31" s="5" t="s">
        <v>682</v>
      </c>
      <c r="Q31" s="5" t="s">
        <v>669</v>
      </c>
      <c r="R31" s="5" t="s">
        <v>964</v>
      </c>
      <c r="S31" s="5" t="s">
        <v>965</v>
      </c>
      <c r="T31" s="5" t="s">
        <v>966</v>
      </c>
      <c r="U31" s="5" t="s">
        <v>1042</v>
      </c>
      <c r="V31" s="5" t="s">
        <v>648</v>
      </c>
      <c r="W31" s="5" t="s">
        <v>967</v>
      </c>
      <c r="X31" s="5" t="s">
        <v>968</v>
      </c>
      <c r="Y31" s="16" t="s">
        <v>969</v>
      </c>
      <c r="Z31" s="16" t="s">
        <v>642</v>
      </c>
      <c r="AA31" s="16" t="s">
        <v>969</v>
      </c>
      <c r="AB31" s="5" t="s">
        <v>966</v>
      </c>
      <c r="AC31" s="5" t="s">
        <v>691</v>
      </c>
      <c r="AD31" s="13">
        <v>23000</v>
      </c>
      <c r="AE31" s="11" t="s">
        <v>970</v>
      </c>
      <c r="AF31" s="9" t="s">
        <v>673</v>
      </c>
      <c r="AG31" s="5" t="s">
        <v>642</v>
      </c>
      <c r="AI31" s="5" t="s">
        <v>642</v>
      </c>
      <c r="AJ31" s="14">
        <v>6010</v>
      </c>
      <c r="AK31" s="15">
        <v>45065.860891203702</v>
      </c>
      <c r="AL31" s="15">
        <v>45065.485891203702</v>
      </c>
      <c r="AM31" s="5" t="s">
        <v>658</v>
      </c>
      <c r="AN31" s="5" t="s">
        <v>971</v>
      </c>
      <c r="AO31" s="5">
        <v>23000</v>
      </c>
      <c r="AP31" s="15">
        <v>45065.860902777778</v>
      </c>
      <c r="AQ31" s="15" t="s">
        <v>660</v>
      </c>
      <c r="AR31" s="5" t="s">
        <v>642</v>
      </c>
      <c r="AS31" s="5" t="s">
        <v>675</v>
      </c>
      <c r="AT31" s="5" t="s">
        <v>972</v>
      </c>
    </row>
    <row r="32" spans="1:47" ht="15" customHeight="1">
      <c r="A32" s="5">
        <v>0.50782031304819475</v>
      </c>
      <c r="B32" s="6">
        <v>1.1921296296296296E-3</v>
      </c>
      <c r="C32" s="7">
        <v>60</v>
      </c>
      <c r="D32" s="8" t="s">
        <v>3271</v>
      </c>
      <c r="E32" s="8" t="s">
        <v>3442</v>
      </c>
      <c r="F32" s="6" t="s">
        <v>635</v>
      </c>
      <c r="G32" s="90">
        <v>1031</v>
      </c>
      <c r="H32" s="78" t="s">
        <v>2775</v>
      </c>
      <c r="I32" s="9" t="s">
        <v>2776</v>
      </c>
      <c r="J32" s="10" t="s">
        <v>2777</v>
      </c>
      <c r="K32" s="11">
        <v>30560</v>
      </c>
      <c r="L32" s="5" t="s">
        <v>639</v>
      </c>
      <c r="M32" s="12" t="s">
        <v>680</v>
      </c>
      <c r="N32" s="12" t="s">
        <v>2778</v>
      </c>
      <c r="O32" s="9" t="s">
        <v>642</v>
      </c>
      <c r="P32" s="5" t="s">
        <v>682</v>
      </c>
      <c r="Q32" s="5" t="s">
        <v>643</v>
      </c>
      <c r="R32" s="5" t="s">
        <v>820</v>
      </c>
      <c r="S32" s="5" t="s">
        <v>821</v>
      </c>
      <c r="T32" s="5" t="s">
        <v>1179</v>
      </c>
      <c r="U32" s="5" t="s">
        <v>823</v>
      </c>
      <c r="V32" s="5" t="s">
        <v>648</v>
      </c>
      <c r="W32" s="5" t="s">
        <v>2779</v>
      </c>
      <c r="X32" s="16" t="s">
        <v>824</v>
      </c>
      <c r="Y32" s="5" t="s">
        <v>914</v>
      </c>
      <c r="Z32" s="5" t="s">
        <v>825</v>
      </c>
      <c r="AA32" s="5" t="s">
        <v>2780</v>
      </c>
      <c r="AB32" s="5" t="s">
        <v>2781</v>
      </c>
      <c r="AC32" s="5" t="s">
        <v>655</v>
      </c>
      <c r="AD32" s="13">
        <v>23000</v>
      </c>
      <c r="AE32" s="11" t="s">
        <v>2782</v>
      </c>
      <c r="AF32" s="9" t="s">
        <v>657</v>
      </c>
      <c r="AG32" s="5" t="s">
        <v>642</v>
      </c>
      <c r="AI32" s="5" t="s">
        <v>642</v>
      </c>
      <c r="AJ32" s="14">
        <v>6586</v>
      </c>
      <c r="AK32" s="14">
        <v>45094.648518518516</v>
      </c>
      <c r="AL32" s="14">
        <v>45094.273518518516</v>
      </c>
      <c r="AM32" s="15" t="s">
        <v>658</v>
      </c>
      <c r="AN32" s="5" t="s">
        <v>2783</v>
      </c>
      <c r="AO32" s="5">
        <v>23000</v>
      </c>
      <c r="AP32" s="5">
        <v>45094.648530092592</v>
      </c>
      <c r="AQ32" s="15" t="s">
        <v>660</v>
      </c>
      <c r="AR32" s="5" t="s">
        <v>642</v>
      </c>
      <c r="AS32" s="5" t="s">
        <v>2784</v>
      </c>
      <c r="AT32" s="5" t="s">
        <v>2785</v>
      </c>
    </row>
    <row r="33" spans="1:46" ht="15" customHeight="1">
      <c r="A33" s="5">
        <v>0.51172253242818277</v>
      </c>
      <c r="B33" s="6">
        <v>1.0416666666666667E-3</v>
      </c>
      <c r="C33" s="7">
        <v>206</v>
      </c>
      <c r="D33" s="8" t="s">
        <v>3271</v>
      </c>
      <c r="E33" s="8" t="s">
        <v>3475</v>
      </c>
      <c r="F33" s="6" t="s">
        <v>635</v>
      </c>
      <c r="G33" s="90">
        <v>1032</v>
      </c>
      <c r="H33" s="78" t="s">
        <v>3061</v>
      </c>
      <c r="I33" s="9" t="s">
        <v>3062</v>
      </c>
      <c r="J33" s="10">
        <v>15</v>
      </c>
      <c r="K33" s="11">
        <v>39722</v>
      </c>
      <c r="L33" s="5" t="s">
        <v>639</v>
      </c>
      <c r="M33" s="12" t="s">
        <v>594</v>
      </c>
      <c r="N33" s="12" t="s">
        <v>2038</v>
      </c>
      <c r="O33" s="9" t="s">
        <v>642</v>
      </c>
      <c r="P33" s="5" t="s">
        <v>668</v>
      </c>
      <c r="Q33" s="5" t="s">
        <v>669</v>
      </c>
      <c r="R33" s="5" t="s">
        <v>1486</v>
      </c>
      <c r="S33" s="5" t="s">
        <v>1487</v>
      </c>
      <c r="T33" s="5" t="s">
        <v>1488</v>
      </c>
      <c r="U33" s="5" t="s">
        <v>1489</v>
      </c>
      <c r="V33" s="5" t="s">
        <v>739</v>
      </c>
      <c r="W33" s="5" t="s">
        <v>2358</v>
      </c>
      <c r="X33" s="16" t="s">
        <v>2359</v>
      </c>
      <c r="Y33" s="5" t="s">
        <v>1491</v>
      </c>
      <c r="Z33" s="5" t="s">
        <v>642</v>
      </c>
      <c r="AA33" s="5" t="s">
        <v>1491</v>
      </c>
      <c r="AB33" s="5" t="s">
        <v>1488</v>
      </c>
      <c r="AC33" s="5" t="s">
        <v>655</v>
      </c>
      <c r="AD33" s="13">
        <v>23000</v>
      </c>
      <c r="AE33" s="11" t="s">
        <v>1492</v>
      </c>
      <c r="AF33" s="9" t="s">
        <v>657</v>
      </c>
      <c r="AG33" s="5" t="s">
        <v>642</v>
      </c>
      <c r="AI33" s="5" t="s">
        <v>642</v>
      </c>
      <c r="AJ33" s="14">
        <v>6704</v>
      </c>
      <c r="AK33" s="15">
        <v>45101.978715277779</v>
      </c>
      <c r="AL33" s="15">
        <v>45101.603715277779</v>
      </c>
      <c r="AM33" s="5" t="s">
        <v>658</v>
      </c>
      <c r="AN33" s="5" t="s">
        <v>3063</v>
      </c>
      <c r="AO33" s="5">
        <v>23000</v>
      </c>
      <c r="AP33" s="15">
        <v>45101.978726851848</v>
      </c>
      <c r="AQ33" s="15" t="s">
        <v>660</v>
      </c>
      <c r="AR33" s="5" t="s">
        <v>642</v>
      </c>
      <c r="AS33" s="5" t="s">
        <v>2854</v>
      </c>
      <c r="AT33" s="5" t="s">
        <v>3064</v>
      </c>
    </row>
    <row r="34" spans="1:46" ht="15" customHeight="1">
      <c r="A34" s="5">
        <v>0.52229848322709282</v>
      </c>
      <c r="B34" s="6">
        <v>1.5509259259259261E-3</v>
      </c>
      <c r="C34" s="7">
        <v>26</v>
      </c>
      <c r="D34" s="8" t="s">
        <v>3271</v>
      </c>
      <c r="E34" s="8" t="s">
        <v>3491</v>
      </c>
      <c r="F34" s="6" t="s">
        <v>635</v>
      </c>
      <c r="G34" s="90">
        <v>1033</v>
      </c>
      <c r="H34" s="78" t="s">
        <v>3220</v>
      </c>
      <c r="I34" s="9" t="s">
        <v>3221</v>
      </c>
      <c r="J34" s="10" t="s">
        <v>713</v>
      </c>
      <c r="K34" s="11">
        <v>41300</v>
      </c>
      <c r="L34" s="5" t="s">
        <v>639</v>
      </c>
      <c r="M34" s="12" t="s">
        <v>680</v>
      </c>
      <c r="N34" s="12" t="s">
        <v>2627</v>
      </c>
      <c r="O34" s="9" t="s">
        <v>642</v>
      </c>
      <c r="P34" s="5" t="s">
        <v>682</v>
      </c>
      <c r="Q34" s="5" t="s">
        <v>643</v>
      </c>
      <c r="R34" s="5" t="s">
        <v>2885</v>
      </c>
      <c r="S34" s="5" t="s">
        <v>2886</v>
      </c>
      <c r="T34" s="5" t="s">
        <v>2887</v>
      </c>
      <c r="U34" s="5" t="s">
        <v>2888</v>
      </c>
      <c r="V34" s="5" t="s">
        <v>648</v>
      </c>
      <c r="W34" s="5" t="s">
        <v>2889</v>
      </c>
      <c r="X34" s="16" t="s">
        <v>2890</v>
      </c>
      <c r="Y34" s="5" t="s">
        <v>2939</v>
      </c>
      <c r="Z34" s="5" t="s">
        <v>2940</v>
      </c>
      <c r="AA34" s="5" t="s">
        <v>3222</v>
      </c>
      <c r="AB34" s="5" t="s">
        <v>3223</v>
      </c>
      <c r="AC34" s="5" t="s">
        <v>691</v>
      </c>
      <c r="AD34" s="13">
        <v>23000</v>
      </c>
      <c r="AE34" s="11" t="s">
        <v>3224</v>
      </c>
      <c r="AF34" s="9" t="s">
        <v>2998</v>
      </c>
      <c r="AG34" s="5" t="s">
        <v>642</v>
      </c>
      <c r="AI34" s="5" t="s">
        <v>642</v>
      </c>
      <c r="AJ34" s="14">
        <v>6793</v>
      </c>
      <c r="AK34" s="15">
        <v>45109.696504629632</v>
      </c>
      <c r="AL34" s="15">
        <v>45109.321504629632</v>
      </c>
      <c r="AM34" s="5" t="s">
        <v>658</v>
      </c>
      <c r="AN34" s="5" t="s">
        <v>3225</v>
      </c>
      <c r="AO34" s="5">
        <v>23000</v>
      </c>
      <c r="AP34" s="15">
        <v>45109.696516203701</v>
      </c>
      <c r="AQ34" s="15" t="s">
        <v>660</v>
      </c>
      <c r="AR34" s="5" t="s">
        <v>642</v>
      </c>
      <c r="AS34" s="5" t="s">
        <v>3022</v>
      </c>
      <c r="AT34" s="5" t="s">
        <v>3226</v>
      </c>
    </row>
    <row r="35" spans="1:46" ht="15" customHeight="1">
      <c r="A35" s="5">
        <v>4.4043706803497229E-2</v>
      </c>
      <c r="B35" s="6">
        <v>9.3749999999999997E-4</v>
      </c>
      <c r="C35" s="7">
        <v>118</v>
      </c>
      <c r="D35" s="8" t="s">
        <v>3271</v>
      </c>
      <c r="E35" s="8" t="s">
        <v>3472</v>
      </c>
      <c r="F35" s="6" t="s">
        <v>635</v>
      </c>
      <c r="G35" s="90">
        <v>1034</v>
      </c>
      <c r="H35" s="78" t="s">
        <v>3039</v>
      </c>
      <c r="I35" s="9" t="s">
        <v>3040</v>
      </c>
      <c r="J35" s="10">
        <v>55</v>
      </c>
      <c r="K35" s="11">
        <v>24951</v>
      </c>
      <c r="L35" s="5" t="s">
        <v>639</v>
      </c>
      <c r="M35" s="12" t="s">
        <v>680</v>
      </c>
      <c r="N35" s="12" t="s">
        <v>3041</v>
      </c>
      <c r="O35" s="9" t="s">
        <v>642</v>
      </c>
      <c r="P35" s="86" t="s">
        <v>682</v>
      </c>
      <c r="Q35" s="5" t="s">
        <v>669</v>
      </c>
      <c r="R35" s="5" t="s">
        <v>2600</v>
      </c>
      <c r="S35" s="5" t="s">
        <v>3042</v>
      </c>
      <c r="T35" s="5" t="s">
        <v>2602</v>
      </c>
      <c r="U35" s="5" t="s">
        <v>3028</v>
      </c>
      <c r="V35" s="5" t="s">
        <v>648</v>
      </c>
      <c r="W35" s="5" t="s">
        <v>2603</v>
      </c>
      <c r="X35" s="16" t="s">
        <v>2604</v>
      </c>
      <c r="Y35" s="5" t="s">
        <v>3030</v>
      </c>
      <c r="Z35" s="5" t="s">
        <v>642</v>
      </c>
      <c r="AA35" s="5" t="s">
        <v>3043</v>
      </c>
      <c r="AB35" s="5" t="s">
        <v>3044</v>
      </c>
      <c r="AC35" s="5" t="s">
        <v>655</v>
      </c>
      <c r="AD35" s="13">
        <v>23000</v>
      </c>
      <c r="AE35" s="11" t="s">
        <v>3045</v>
      </c>
      <c r="AF35" s="9" t="s">
        <v>774</v>
      </c>
      <c r="AG35" s="5" t="s">
        <v>642</v>
      </c>
      <c r="AI35" s="5" t="s">
        <v>642</v>
      </c>
      <c r="AJ35" s="14">
        <v>6698</v>
      </c>
      <c r="AK35" s="15">
        <v>45101.697615740741</v>
      </c>
      <c r="AL35" s="15">
        <v>45101.322615740741</v>
      </c>
      <c r="AM35" s="5" t="s">
        <v>658</v>
      </c>
      <c r="AN35" s="5" t="s">
        <v>3046</v>
      </c>
      <c r="AO35" s="5">
        <v>23000</v>
      </c>
      <c r="AP35" s="15">
        <v>45101.697627314818</v>
      </c>
      <c r="AQ35" s="15" t="s">
        <v>660</v>
      </c>
      <c r="AR35" s="5" t="s">
        <v>642</v>
      </c>
      <c r="AS35" s="5" t="s">
        <v>2696</v>
      </c>
      <c r="AT35" s="5" t="s">
        <v>3047</v>
      </c>
    </row>
    <row r="36" spans="1:46" ht="15" customHeight="1">
      <c r="A36" s="5">
        <v>0.56876745787552574</v>
      </c>
      <c r="B36" s="6">
        <v>1.0069444444444444E-3</v>
      </c>
      <c r="C36" s="7">
        <v>20</v>
      </c>
      <c r="D36" s="8" t="s">
        <v>3271</v>
      </c>
      <c r="E36" s="8" t="s">
        <v>1850</v>
      </c>
      <c r="F36" s="6" t="s">
        <v>635</v>
      </c>
      <c r="G36" s="90">
        <v>1035</v>
      </c>
      <c r="H36" s="6" t="s">
        <v>2242</v>
      </c>
      <c r="I36" s="9" t="s">
        <v>2243</v>
      </c>
      <c r="J36" s="10">
        <v>10</v>
      </c>
      <c r="K36" s="11">
        <v>41166</v>
      </c>
      <c r="L36" s="5" t="s">
        <v>639</v>
      </c>
      <c r="M36" s="12" t="s">
        <v>594</v>
      </c>
      <c r="N36" s="12" t="s">
        <v>2244</v>
      </c>
      <c r="P36" s="5" t="s">
        <v>668</v>
      </c>
      <c r="Q36" s="5" t="s">
        <v>643</v>
      </c>
      <c r="R36" s="5" t="s">
        <v>683</v>
      </c>
      <c r="S36" s="5" t="s">
        <v>2245</v>
      </c>
      <c r="U36" s="5" t="s">
        <v>1379</v>
      </c>
      <c r="V36" s="5" t="s">
        <v>2205</v>
      </c>
      <c r="W36" s="5" t="s">
        <v>1384</v>
      </c>
      <c r="X36" s="16" t="s">
        <v>2248</v>
      </c>
      <c r="Y36" s="16" t="s">
        <v>1386</v>
      </c>
      <c r="Z36" s="16"/>
      <c r="AA36" s="16" t="s">
        <v>2250</v>
      </c>
      <c r="AC36" s="5" t="s">
        <v>691</v>
      </c>
      <c r="AD36" s="13">
        <v>23000</v>
      </c>
      <c r="AE36" s="84">
        <v>45076</v>
      </c>
      <c r="AF36" s="85" t="s">
        <v>2251</v>
      </c>
    </row>
    <row r="37" spans="1:46" ht="15" customHeight="1">
      <c r="A37" s="5">
        <v>0.57205248775638107</v>
      </c>
      <c r="B37" s="6">
        <v>8.4490740740740739E-4</v>
      </c>
      <c r="C37" s="7">
        <v>8</v>
      </c>
      <c r="D37" s="8" t="s">
        <v>3271</v>
      </c>
      <c r="E37" s="8" t="s">
        <v>1850</v>
      </c>
      <c r="F37" s="6" t="s">
        <v>635</v>
      </c>
      <c r="G37" s="90">
        <v>1036</v>
      </c>
      <c r="H37" s="79" t="s">
        <v>1653</v>
      </c>
      <c r="I37" s="9" t="s">
        <v>1654</v>
      </c>
      <c r="J37" s="10" t="s">
        <v>713</v>
      </c>
      <c r="K37" s="11">
        <v>41445</v>
      </c>
      <c r="L37" s="5" t="s">
        <v>639</v>
      </c>
      <c r="M37" s="12" t="s">
        <v>680</v>
      </c>
      <c r="N37" s="12" t="s">
        <v>681</v>
      </c>
      <c r="O37" s="9" t="s">
        <v>642</v>
      </c>
      <c r="P37" s="5" t="s">
        <v>682</v>
      </c>
      <c r="Q37" s="5" t="s">
        <v>643</v>
      </c>
      <c r="R37" s="5" t="s">
        <v>1642</v>
      </c>
      <c r="S37" s="5" t="s">
        <v>1643</v>
      </c>
      <c r="T37" s="5" t="s">
        <v>1644</v>
      </c>
      <c r="U37" s="5" t="s">
        <v>1645</v>
      </c>
      <c r="V37" s="5" t="s">
        <v>648</v>
      </c>
      <c r="W37" s="5" t="s">
        <v>1646</v>
      </c>
      <c r="X37" s="5" t="s">
        <v>1647</v>
      </c>
      <c r="Y37" s="16" t="s">
        <v>1648</v>
      </c>
      <c r="Z37" s="16" t="s">
        <v>1649</v>
      </c>
      <c r="AA37" s="16" t="s">
        <v>1655</v>
      </c>
      <c r="AB37" s="5" t="s">
        <v>1656</v>
      </c>
      <c r="AC37" s="5" t="s">
        <v>691</v>
      </c>
      <c r="AD37" s="13">
        <v>23000</v>
      </c>
      <c r="AE37" s="84">
        <v>45069</v>
      </c>
      <c r="AF37" s="85" t="s">
        <v>1642</v>
      </c>
      <c r="AG37" s="5" t="s">
        <v>642</v>
      </c>
      <c r="AH37" s="13" t="s">
        <v>642</v>
      </c>
      <c r="AI37" s="5" t="s">
        <v>642</v>
      </c>
      <c r="AJ37" s="14">
        <v>6135</v>
      </c>
      <c r="AK37" s="15">
        <v>45070.567349537036</v>
      </c>
      <c r="AL37" s="15">
        <v>45070.192349537036</v>
      </c>
      <c r="AM37" s="5" t="s">
        <v>873</v>
      </c>
      <c r="AN37" s="5" t="s">
        <v>642</v>
      </c>
      <c r="AO37" s="5" t="s">
        <v>642</v>
      </c>
      <c r="AP37" s="15" t="s">
        <v>642</v>
      </c>
      <c r="AQ37" s="15" t="s">
        <v>642</v>
      </c>
      <c r="AR37" s="5" t="s">
        <v>642</v>
      </c>
      <c r="AS37" s="5" t="s">
        <v>815</v>
      </c>
      <c r="AT37" s="5" t="s">
        <v>1652</v>
      </c>
    </row>
    <row r="38" spans="1:46" ht="15" customHeight="1">
      <c r="A38" s="5">
        <v>0.62332494339415634</v>
      </c>
      <c r="B38" s="6">
        <v>4.9768518518518521E-4</v>
      </c>
      <c r="C38" s="7">
        <v>62</v>
      </c>
      <c r="D38" s="8" t="s">
        <v>3271</v>
      </c>
      <c r="E38" s="8" t="s">
        <v>3349</v>
      </c>
      <c r="F38" s="6" t="s">
        <v>635</v>
      </c>
      <c r="G38" s="90">
        <v>1037</v>
      </c>
      <c r="H38" s="78" t="s">
        <v>1530</v>
      </c>
      <c r="I38" s="9" t="s">
        <v>1531</v>
      </c>
      <c r="J38" s="10" t="s">
        <v>1532</v>
      </c>
      <c r="K38" s="11">
        <v>42282</v>
      </c>
      <c r="L38" s="5" t="s">
        <v>639</v>
      </c>
      <c r="M38" s="12" t="s">
        <v>680</v>
      </c>
      <c r="N38" s="12" t="s">
        <v>1533</v>
      </c>
      <c r="O38" s="9" t="s">
        <v>642</v>
      </c>
      <c r="P38" s="5" t="s">
        <v>682</v>
      </c>
      <c r="Q38" s="5" t="s">
        <v>669</v>
      </c>
      <c r="R38" s="5" t="s">
        <v>683</v>
      </c>
      <c r="S38" s="5" t="s">
        <v>684</v>
      </c>
      <c r="T38" s="5" t="s">
        <v>685</v>
      </c>
      <c r="U38" s="5" t="s">
        <v>686</v>
      </c>
      <c r="V38" s="5" t="s">
        <v>648</v>
      </c>
      <c r="W38" s="5" t="s">
        <v>1153</v>
      </c>
      <c r="X38" s="16" t="s">
        <v>1154</v>
      </c>
      <c r="Y38" s="16" t="s">
        <v>688</v>
      </c>
      <c r="Z38" s="16" t="s">
        <v>642</v>
      </c>
      <c r="AA38" s="16" t="s">
        <v>1534</v>
      </c>
      <c r="AB38" s="5" t="s">
        <v>1535</v>
      </c>
      <c r="AC38" s="5" t="s">
        <v>691</v>
      </c>
      <c r="AD38" s="13">
        <v>23000</v>
      </c>
      <c r="AE38" s="11" t="s">
        <v>1536</v>
      </c>
      <c r="AF38" s="9" t="s">
        <v>673</v>
      </c>
      <c r="AG38" s="5" t="s">
        <v>642</v>
      </c>
      <c r="AI38" s="5" t="s">
        <v>642</v>
      </c>
      <c r="AJ38" s="14">
        <v>6128</v>
      </c>
      <c r="AK38" s="15">
        <v>45069.930115740739</v>
      </c>
      <c r="AL38" s="15">
        <v>45069.555115740739</v>
      </c>
      <c r="AM38" s="5" t="s">
        <v>658</v>
      </c>
      <c r="AN38" s="5" t="s">
        <v>1537</v>
      </c>
      <c r="AO38" s="5">
        <v>23000</v>
      </c>
      <c r="AP38" s="15">
        <v>45069.930127314816</v>
      </c>
      <c r="AQ38" s="15" t="s">
        <v>660</v>
      </c>
      <c r="AR38" s="5" t="s">
        <v>642</v>
      </c>
      <c r="AS38" s="5" t="s">
        <v>1538</v>
      </c>
      <c r="AT38" s="5" t="s">
        <v>1539</v>
      </c>
    </row>
    <row r="39" spans="1:46" ht="15" customHeight="1">
      <c r="A39" s="5">
        <v>0.64398865740345801</v>
      </c>
      <c r="B39" s="6">
        <v>1.0069444444444444E-3</v>
      </c>
      <c r="C39" s="7">
        <v>20</v>
      </c>
      <c r="D39" s="8" t="s">
        <v>3271</v>
      </c>
      <c r="E39" s="8" t="s">
        <v>3397</v>
      </c>
      <c r="F39" s="6" t="s">
        <v>635</v>
      </c>
      <c r="G39" s="90">
        <v>1038</v>
      </c>
      <c r="H39" s="78" t="s">
        <v>2329</v>
      </c>
      <c r="I39" s="9" t="s">
        <v>2330</v>
      </c>
      <c r="J39" s="10" t="s">
        <v>713</v>
      </c>
      <c r="K39" s="11">
        <v>41193</v>
      </c>
      <c r="L39" s="5" t="s">
        <v>639</v>
      </c>
      <c r="M39" s="12" t="s">
        <v>680</v>
      </c>
      <c r="N39" s="12" t="s">
        <v>805</v>
      </c>
      <c r="O39" s="9" t="s">
        <v>642</v>
      </c>
      <c r="P39" s="5" t="s">
        <v>668</v>
      </c>
      <c r="Q39" s="5" t="s">
        <v>643</v>
      </c>
      <c r="R39" s="5" t="s">
        <v>683</v>
      </c>
      <c r="S39" s="5" t="s">
        <v>684</v>
      </c>
      <c r="T39" s="5" t="s">
        <v>685</v>
      </c>
      <c r="U39" s="5" t="s">
        <v>686</v>
      </c>
      <c r="V39" s="5" t="s">
        <v>648</v>
      </c>
      <c r="W39" s="5" t="s">
        <v>1153</v>
      </c>
      <c r="X39" s="16" t="s">
        <v>1154</v>
      </c>
      <c r="Y39" s="5" t="s">
        <v>688</v>
      </c>
      <c r="Z39" s="5" t="s">
        <v>642</v>
      </c>
      <c r="AA39" s="16" t="s">
        <v>2331</v>
      </c>
      <c r="AB39" s="5" t="s">
        <v>2332</v>
      </c>
      <c r="AC39" s="5" t="s">
        <v>691</v>
      </c>
      <c r="AD39" s="13">
        <v>23000</v>
      </c>
      <c r="AE39" s="11" t="s">
        <v>2333</v>
      </c>
      <c r="AF39" s="9" t="s">
        <v>657</v>
      </c>
      <c r="AG39" s="5" t="s">
        <v>642</v>
      </c>
      <c r="AI39" s="5" t="s">
        <v>642</v>
      </c>
      <c r="AJ39" s="14">
        <v>6335</v>
      </c>
      <c r="AK39" s="15">
        <v>45081.503865740742</v>
      </c>
      <c r="AL39" s="15">
        <v>45081.128865740742</v>
      </c>
      <c r="AM39" s="5" t="s">
        <v>658</v>
      </c>
      <c r="AN39" s="5" t="s">
        <v>2334</v>
      </c>
      <c r="AO39" s="5">
        <v>23000</v>
      </c>
      <c r="AP39" s="15">
        <v>45081.503888888888</v>
      </c>
      <c r="AQ39" s="15" t="s">
        <v>660</v>
      </c>
      <c r="AR39" s="5" t="s">
        <v>642</v>
      </c>
      <c r="AS39" s="5" t="s">
        <v>1184</v>
      </c>
      <c r="AT39" s="5" t="s">
        <v>2335</v>
      </c>
    </row>
    <row r="40" spans="1:46" ht="15" customHeight="1">
      <c r="A40" s="5">
        <v>0.10666814766988486</v>
      </c>
      <c r="B40" s="6">
        <v>1.0069444444444444E-3</v>
      </c>
      <c r="C40" s="7">
        <v>20</v>
      </c>
      <c r="D40" s="8" t="s">
        <v>3271</v>
      </c>
      <c r="E40" s="8" t="s">
        <v>3368</v>
      </c>
      <c r="F40" s="6" t="s">
        <v>635</v>
      </c>
      <c r="G40" s="90">
        <v>1039</v>
      </c>
      <c r="H40" s="78" t="s">
        <v>1950</v>
      </c>
      <c r="I40" s="9" t="s">
        <v>1951</v>
      </c>
      <c r="J40" s="10" t="s">
        <v>679</v>
      </c>
      <c r="K40" s="11">
        <v>41857</v>
      </c>
      <c r="L40" s="5" t="s">
        <v>639</v>
      </c>
      <c r="M40" s="12" t="s">
        <v>680</v>
      </c>
      <c r="N40" s="12" t="s">
        <v>805</v>
      </c>
      <c r="O40" s="9" t="s">
        <v>642</v>
      </c>
      <c r="P40" s="5" t="s">
        <v>668</v>
      </c>
      <c r="Q40" s="5" t="s">
        <v>643</v>
      </c>
      <c r="R40" s="5" t="s">
        <v>1575</v>
      </c>
      <c r="S40" s="5" t="s">
        <v>1588</v>
      </c>
      <c r="T40" s="5" t="s">
        <v>1576</v>
      </c>
      <c r="U40" s="5" t="s">
        <v>1577</v>
      </c>
      <c r="V40" s="5" t="s">
        <v>648</v>
      </c>
      <c r="W40" s="5" t="s">
        <v>1578</v>
      </c>
      <c r="X40" s="16" t="s">
        <v>1579</v>
      </c>
      <c r="Y40" s="16" t="s">
        <v>1580</v>
      </c>
      <c r="Z40" s="16" t="s">
        <v>642</v>
      </c>
      <c r="AA40" s="16" t="s">
        <v>1952</v>
      </c>
      <c r="AB40" s="5" t="s">
        <v>1953</v>
      </c>
      <c r="AC40" s="5" t="s">
        <v>691</v>
      </c>
      <c r="AD40" s="13">
        <v>23000</v>
      </c>
      <c r="AE40" s="11" t="s">
        <v>1954</v>
      </c>
      <c r="AF40" s="9" t="s">
        <v>657</v>
      </c>
      <c r="AG40" s="5" t="s">
        <v>642</v>
      </c>
      <c r="AI40" s="5" t="s">
        <v>642</v>
      </c>
      <c r="AJ40" s="14">
        <v>6179</v>
      </c>
      <c r="AK40" s="15">
        <v>45072.936006944445</v>
      </c>
      <c r="AL40" s="15">
        <v>45072.561006944445</v>
      </c>
      <c r="AM40" s="5" t="s">
        <v>658</v>
      </c>
      <c r="AN40" s="5" t="s">
        <v>1955</v>
      </c>
      <c r="AO40" s="5">
        <v>23000</v>
      </c>
      <c r="AP40" s="15">
        <v>45072.936030092591</v>
      </c>
      <c r="AQ40" s="15" t="s">
        <v>660</v>
      </c>
      <c r="AR40" s="5" t="s">
        <v>642</v>
      </c>
      <c r="AS40" s="5" t="s">
        <v>1956</v>
      </c>
      <c r="AT40" s="5" t="s">
        <v>1957</v>
      </c>
    </row>
    <row r="41" spans="1:46" ht="15" customHeight="1">
      <c r="A41" s="5">
        <v>0.66318030750611667</v>
      </c>
      <c r="B41" s="6">
        <v>1.0185185185185186E-3</v>
      </c>
      <c r="C41" s="7">
        <v>16</v>
      </c>
      <c r="D41" s="8" t="s">
        <v>3271</v>
      </c>
      <c r="E41" s="8" t="s">
        <v>3315</v>
      </c>
      <c r="F41" s="6" t="s">
        <v>635</v>
      </c>
      <c r="G41" s="90">
        <v>1040</v>
      </c>
      <c r="H41" s="78" t="s">
        <v>1142</v>
      </c>
      <c r="I41" s="9" t="s">
        <v>1143</v>
      </c>
      <c r="J41" s="10" t="s">
        <v>733</v>
      </c>
      <c r="K41" s="11">
        <v>41931</v>
      </c>
      <c r="L41" s="5" t="s">
        <v>639</v>
      </c>
      <c r="M41" s="12" t="s">
        <v>680</v>
      </c>
      <c r="N41" s="12" t="s">
        <v>890</v>
      </c>
      <c r="O41" s="9" t="s">
        <v>642</v>
      </c>
      <c r="P41" s="5" t="s">
        <v>668</v>
      </c>
      <c r="Q41" s="5" t="s">
        <v>669</v>
      </c>
      <c r="R41" s="5" t="s">
        <v>964</v>
      </c>
      <c r="S41" s="5" t="s">
        <v>965</v>
      </c>
      <c r="T41" s="5" t="s">
        <v>966</v>
      </c>
      <c r="U41" s="5" t="s">
        <v>1042</v>
      </c>
      <c r="V41" s="5" t="s">
        <v>648</v>
      </c>
      <c r="W41" s="5" t="s">
        <v>967</v>
      </c>
      <c r="X41" s="5" t="s">
        <v>968</v>
      </c>
      <c r="Y41" s="16" t="s">
        <v>969</v>
      </c>
      <c r="Z41" s="16" t="s">
        <v>642</v>
      </c>
      <c r="AA41" s="16" t="s">
        <v>1144</v>
      </c>
      <c r="AB41" s="5" t="s">
        <v>1145</v>
      </c>
      <c r="AC41" s="5" t="s">
        <v>655</v>
      </c>
      <c r="AD41" s="13">
        <v>23000</v>
      </c>
      <c r="AE41" s="11" t="s">
        <v>1146</v>
      </c>
      <c r="AF41" s="9" t="s">
        <v>657</v>
      </c>
      <c r="AG41" s="5" t="s">
        <v>642</v>
      </c>
      <c r="AI41" s="5" t="s">
        <v>642</v>
      </c>
      <c r="AJ41" s="14">
        <v>6065</v>
      </c>
      <c r="AK41" s="15">
        <v>45066.884016203701</v>
      </c>
      <c r="AL41" s="15">
        <v>45066.509016203701</v>
      </c>
      <c r="AM41" s="5" t="s">
        <v>658</v>
      </c>
      <c r="AN41" s="5" t="s">
        <v>1147</v>
      </c>
      <c r="AO41" s="5">
        <v>23000</v>
      </c>
      <c r="AP41" s="15">
        <v>45066.884039351855</v>
      </c>
      <c r="AQ41" s="15" t="s">
        <v>660</v>
      </c>
      <c r="AR41" s="5" t="s">
        <v>642</v>
      </c>
      <c r="AS41" s="5" t="s">
        <v>747</v>
      </c>
      <c r="AT41" s="5" t="s">
        <v>1148</v>
      </c>
    </row>
    <row r="42" spans="1:46" ht="15" customHeight="1">
      <c r="A42" s="5">
        <v>1.8348550649281981E-3</v>
      </c>
      <c r="B42" s="6">
        <v>1.736111111111111E-3</v>
      </c>
      <c r="C42" s="7">
        <v>0</v>
      </c>
      <c r="D42" s="8" t="s">
        <v>3271</v>
      </c>
      <c r="E42" s="8" t="s">
        <v>1850</v>
      </c>
      <c r="F42" s="6" t="s">
        <v>635</v>
      </c>
      <c r="G42" s="90">
        <v>1041</v>
      </c>
      <c r="H42" s="6" t="s">
        <v>2215</v>
      </c>
      <c r="I42" s="9" t="s">
        <v>2216</v>
      </c>
      <c r="J42" s="10">
        <v>8</v>
      </c>
      <c r="K42" s="11">
        <v>42214</v>
      </c>
      <c r="L42" s="5" t="s">
        <v>639</v>
      </c>
      <c r="M42" s="12" t="s">
        <v>594</v>
      </c>
      <c r="N42" s="12" t="s">
        <v>2371</v>
      </c>
      <c r="P42" s="5" t="s">
        <v>682</v>
      </c>
      <c r="Q42" s="5" t="s">
        <v>669</v>
      </c>
      <c r="R42" s="5" t="s">
        <v>683</v>
      </c>
      <c r="S42" s="5" t="s">
        <v>1378</v>
      </c>
      <c r="U42" s="5" t="s">
        <v>686</v>
      </c>
      <c r="V42" s="5" t="s">
        <v>648</v>
      </c>
      <c r="W42" s="5" t="s">
        <v>1153</v>
      </c>
      <c r="X42" s="16" t="s">
        <v>1154</v>
      </c>
      <c r="Y42" s="16" t="s">
        <v>688</v>
      </c>
      <c r="Z42" s="16"/>
      <c r="AA42" s="16" t="s">
        <v>2218</v>
      </c>
      <c r="AC42" s="5" t="s">
        <v>691</v>
      </c>
      <c r="AD42" s="13">
        <v>23000</v>
      </c>
      <c r="AE42" s="84">
        <v>45075</v>
      </c>
      <c r="AF42" s="85" t="s">
        <v>2219</v>
      </c>
    </row>
    <row r="43" spans="1:46" ht="15" customHeight="1">
      <c r="A43" s="5">
        <v>0.7060752960494453</v>
      </c>
      <c r="B43" s="6">
        <v>8.564814814814815E-4</v>
      </c>
      <c r="C43" s="7">
        <v>19</v>
      </c>
      <c r="D43" s="8" t="s">
        <v>3271</v>
      </c>
      <c r="E43" s="8" t="s">
        <v>3306</v>
      </c>
      <c r="F43" s="6" t="s">
        <v>635</v>
      </c>
      <c r="G43" s="90">
        <v>1042</v>
      </c>
      <c r="H43" s="78" t="s">
        <v>1057</v>
      </c>
      <c r="I43" s="9" t="s">
        <v>1058</v>
      </c>
      <c r="J43" s="10" t="s">
        <v>713</v>
      </c>
      <c r="K43" s="11">
        <v>41489</v>
      </c>
      <c r="L43" s="5" t="s">
        <v>639</v>
      </c>
      <c r="M43" s="12" t="s">
        <v>680</v>
      </c>
      <c r="N43" s="12" t="s">
        <v>1024</v>
      </c>
      <c r="O43" s="9" t="s">
        <v>642</v>
      </c>
      <c r="P43" s="5" t="s">
        <v>668</v>
      </c>
      <c r="Q43" s="5" t="s">
        <v>643</v>
      </c>
      <c r="R43" s="5" t="s">
        <v>1059</v>
      </c>
      <c r="S43" s="5" t="s">
        <v>1060</v>
      </c>
      <c r="T43" s="5" t="s">
        <v>1061</v>
      </c>
      <c r="U43" s="5" t="s">
        <v>1062</v>
      </c>
      <c r="V43" s="5" t="s">
        <v>739</v>
      </c>
      <c r="W43" s="5" t="s">
        <v>1063</v>
      </c>
      <c r="X43" s="5" t="s">
        <v>1064</v>
      </c>
      <c r="Y43" s="16" t="s">
        <v>1065</v>
      </c>
      <c r="Z43" s="16" t="s">
        <v>642</v>
      </c>
      <c r="AA43" s="16" t="s">
        <v>1066</v>
      </c>
      <c r="AB43" s="5" t="s">
        <v>1067</v>
      </c>
      <c r="AC43" s="5" t="s">
        <v>655</v>
      </c>
      <c r="AD43" s="13">
        <v>23000</v>
      </c>
      <c r="AE43" s="11" t="s">
        <v>1068</v>
      </c>
      <c r="AF43" s="9" t="s">
        <v>727</v>
      </c>
      <c r="AG43" s="5" t="s">
        <v>642</v>
      </c>
      <c r="AI43" s="5" t="s">
        <v>642</v>
      </c>
      <c r="AJ43" s="14">
        <v>6049</v>
      </c>
      <c r="AK43" s="15">
        <v>45066.353009259263</v>
      </c>
      <c r="AL43" s="15">
        <v>45065.978009259263</v>
      </c>
      <c r="AM43" s="5" t="s">
        <v>658</v>
      </c>
      <c r="AN43" s="5" t="s">
        <v>1069</v>
      </c>
      <c r="AO43" s="5">
        <v>23000</v>
      </c>
      <c r="AP43" s="15">
        <v>45066.353020833332</v>
      </c>
      <c r="AQ43" s="15" t="s">
        <v>660</v>
      </c>
      <c r="AR43" s="5" t="s">
        <v>642</v>
      </c>
      <c r="AS43" s="5" t="s">
        <v>747</v>
      </c>
      <c r="AT43" s="5" t="s">
        <v>1070</v>
      </c>
    </row>
    <row r="44" spans="1:46" ht="15" customHeight="1">
      <c r="A44" s="5">
        <v>2.1733588783781399E-2</v>
      </c>
      <c r="B44" s="6">
        <v>7.291666666666667E-4</v>
      </c>
      <c r="C44" s="7">
        <v>42</v>
      </c>
      <c r="D44" s="8" t="s">
        <v>3271</v>
      </c>
      <c r="E44" s="8" t="s">
        <v>3462</v>
      </c>
      <c r="F44" s="6" t="s">
        <v>635</v>
      </c>
      <c r="G44" s="90">
        <v>1043</v>
      </c>
      <c r="H44" s="78" t="s">
        <v>2937</v>
      </c>
      <c r="I44" s="9" t="s">
        <v>2938</v>
      </c>
      <c r="J44" s="10" t="s">
        <v>679</v>
      </c>
      <c r="K44" s="11">
        <v>41653</v>
      </c>
      <c r="L44" s="5" t="s">
        <v>639</v>
      </c>
      <c r="M44" s="12" t="s">
        <v>680</v>
      </c>
      <c r="N44" s="12" t="s">
        <v>735</v>
      </c>
      <c r="O44" s="9" t="s">
        <v>642</v>
      </c>
      <c r="P44" s="5" t="s">
        <v>668</v>
      </c>
      <c r="Q44" s="5" t="s">
        <v>669</v>
      </c>
      <c r="R44" s="5" t="s">
        <v>2885</v>
      </c>
      <c r="S44" s="5" t="s">
        <v>2886</v>
      </c>
      <c r="T44" s="5" t="s">
        <v>2887</v>
      </c>
      <c r="U44" s="5" t="s">
        <v>2888</v>
      </c>
      <c r="V44" s="5" t="s">
        <v>648</v>
      </c>
      <c r="W44" s="5" t="s">
        <v>2889</v>
      </c>
      <c r="X44" s="16" t="s">
        <v>2890</v>
      </c>
      <c r="Y44" s="5" t="s">
        <v>2939</v>
      </c>
      <c r="Z44" s="5" t="s">
        <v>2940</v>
      </c>
      <c r="AA44" s="5" t="s">
        <v>2941</v>
      </c>
      <c r="AB44" s="5" t="s">
        <v>2942</v>
      </c>
      <c r="AC44" s="5" t="s">
        <v>691</v>
      </c>
      <c r="AD44" s="13">
        <v>23000</v>
      </c>
      <c r="AE44" s="11" t="s">
        <v>1931</v>
      </c>
      <c r="AF44" s="9" t="s">
        <v>657</v>
      </c>
      <c r="AG44" s="5" t="s">
        <v>642</v>
      </c>
      <c r="AI44" s="5" t="s">
        <v>642</v>
      </c>
      <c r="AJ44" s="14">
        <v>6674</v>
      </c>
      <c r="AK44" s="15">
        <v>45099.991967592592</v>
      </c>
      <c r="AL44" s="15">
        <v>45099.616967592592</v>
      </c>
      <c r="AM44" s="5" t="s">
        <v>658</v>
      </c>
      <c r="AN44" s="5" t="s">
        <v>2943</v>
      </c>
      <c r="AO44" s="5">
        <v>23000</v>
      </c>
      <c r="AP44" s="15">
        <v>45099.991990740738</v>
      </c>
      <c r="AQ44" s="15" t="s">
        <v>660</v>
      </c>
      <c r="AR44" s="5" t="s">
        <v>642</v>
      </c>
      <c r="AS44" s="5" t="s">
        <v>1116</v>
      </c>
      <c r="AT44" s="5" t="s">
        <v>2944</v>
      </c>
    </row>
    <row r="45" spans="1:46" ht="15" customHeight="1">
      <c r="A45" s="5">
        <v>0.72960198055128811</v>
      </c>
      <c r="B45" s="6">
        <v>1.0069444444444444E-3</v>
      </c>
      <c r="C45" s="7">
        <v>20</v>
      </c>
      <c r="D45" s="8" t="s">
        <v>3271</v>
      </c>
      <c r="E45" s="8" t="s">
        <v>3380</v>
      </c>
      <c r="F45" s="6" t="s">
        <v>635</v>
      </c>
      <c r="G45" s="90">
        <v>1044</v>
      </c>
      <c r="H45" s="78" t="s">
        <v>2058</v>
      </c>
      <c r="I45" s="9" t="s">
        <v>2059</v>
      </c>
      <c r="J45" s="10" t="s">
        <v>713</v>
      </c>
      <c r="K45" s="11">
        <v>41102</v>
      </c>
      <c r="L45" s="5" t="s">
        <v>639</v>
      </c>
      <c r="M45" s="12" t="s">
        <v>680</v>
      </c>
      <c r="N45" s="12" t="s">
        <v>805</v>
      </c>
      <c r="O45" s="9" t="s">
        <v>642</v>
      </c>
      <c r="P45" s="5" t="s">
        <v>668</v>
      </c>
      <c r="Q45" s="5" t="s">
        <v>643</v>
      </c>
      <c r="R45" s="5" t="s">
        <v>1575</v>
      </c>
      <c r="S45" s="5" t="s">
        <v>1588</v>
      </c>
      <c r="T45" s="5" t="s">
        <v>1576</v>
      </c>
      <c r="U45" s="5" t="s">
        <v>2287</v>
      </c>
      <c r="V45" s="5" t="s">
        <v>648</v>
      </c>
      <c r="W45" s="5" t="s">
        <v>1578</v>
      </c>
      <c r="X45" s="16" t="s">
        <v>1579</v>
      </c>
      <c r="Y45" s="16" t="s">
        <v>1580</v>
      </c>
      <c r="Z45" s="16" t="s">
        <v>642</v>
      </c>
      <c r="AA45" s="16" t="s">
        <v>2060</v>
      </c>
      <c r="AB45" s="5" t="s">
        <v>2061</v>
      </c>
      <c r="AC45" s="5" t="s">
        <v>691</v>
      </c>
      <c r="AD45" s="13">
        <v>23000</v>
      </c>
      <c r="AE45" s="11" t="s">
        <v>2062</v>
      </c>
      <c r="AF45" s="9" t="s">
        <v>727</v>
      </c>
      <c r="AG45" s="5" t="s">
        <v>642</v>
      </c>
      <c r="AI45" s="5" t="s">
        <v>642</v>
      </c>
      <c r="AJ45" s="14">
        <v>6207</v>
      </c>
      <c r="AK45" s="15">
        <v>45074.926238425927</v>
      </c>
      <c r="AL45" s="15">
        <v>45074.551238425927</v>
      </c>
      <c r="AM45" s="5" t="s">
        <v>658</v>
      </c>
      <c r="AN45" s="5" t="s">
        <v>2063</v>
      </c>
      <c r="AO45" s="5">
        <v>23000</v>
      </c>
      <c r="AP45" s="15">
        <v>45074.926249999997</v>
      </c>
      <c r="AQ45" s="15" t="s">
        <v>660</v>
      </c>
      <c r="AR45" s="5" t="s">
        <v>642</v>
      </c>
      <c r="AS45" s="5" t="s">
        <v>2064</v>
      </c>
      <c r="AT45" s="5" t="s">
        <v>2065</v>
      </c>
    </row>
    <row r="46" spans="1:46" ht="15" customHeight="1">
      <c r="A46" s="5">
        <v>0.7357561061755461</v>
      </c>
      <c r="B46" s="6">
        <v>1.0185185185185186E-3</v>
      </c>
      <c r="C46" s="7">
        <v>16</v>
      </c>
      <c r="D46" s="8" t="s">
        <v>3271</v>
      </c>
      <c r="E46" s="8" t="s">
        <v>1850</v>
      </c>
      <c r="F46" s="6" t="s">
        <v>635</v>
      </c>
      <c r="G46" s="90">
        <v>1045</v>
      </c>
      <c r="H46" s="79" t="s">
        <v>2612</v>
      </c>
      <c r="I46" s="9" t="s">
        <v>2613</v>
      </c>
      <c r="J46" s="10" t="s">
        <v>713</v>
      </c>
      <c r="K46" s="11">
        <v>41205</v>
      </c>
      <c r="L46" s="5" t="s">
        <v>639</v>
      </c>
      <c r="M46" s="12" t="s">
        <v>680</v>
      </c>
      <c r="N46" s="12" t="s">
        <v>890</v>
      </c>
      <c r="O46" s="9" t="s">
        <v>642</v>
      </c>
      <c r="P46" s="5" t="s">
        <v>668</v>
      </c>
      <c r="Q46" s="5" t="s">
        <v>669</v>
      </c>
      <c r="R46" s="5" t="s">
        <v>2600</v>
      </c>
      <c r="S46" s="5" t="s">
        <v>2601</v>
      </c>
      <c r="T46" s="5" t="s">
        <v>2602</v>
      </c>
      <c r="U46" s="5" t="s">
        <v>3028</v>
      </c>
      <c r="V46" s="5" t="s">
        <v>648</v>
      </c>
      <c r="W46" s="5" t="s">
        <v>2603</v>
      </c>
      <c r="X46" s="16" t="s">
        <v>2604</v>
      </c>
      <c r="Y46" s="5" t="s">
        <v>2605</v>
      </c>
      <c r="Z46" s="5" t="s">
        <v>642</v>
      </c>
      <c r="AA46" s="5" t="s">
        <v>2605</v>
      </c>
      <c r="AB46" s="5" t="s">
        <v>2602</v>
      </c>
      <c r="AC46" s="5" t="s">
        <v>655</v>
      </c>
      <c r="AD46" s="13">
        <v>23000</v>
      </c>
      <c r="AE46" s="84">
        <v>45090</v>
      </c>
      <c r="AF46" s="85" t="s">
        <v>2613</v>
      </c>
      <c r="AG46" s="5" t="s">
        <v>642</v>
      </c>
      <c r="AH46" s="13" t="s">
        <v>642</v>
      </c>
      <c r="AI46" s="5" t="s">
        <v>642</v>
      </c>
      <c r="AJ46" s="14">
        <v>6517</v>
      </c>
      <c r="AK46" s="15">
        <v>45091.117442129631</v>
      </c>
      <c r="AL46" s="15">
        <v>45090.742442129631</v>
      </c>
      <c r="AM46" s="5" t="s">
        <v>873</v>
      </c>
      <c r="AN46" s="5" t="s">
        <v>642</v>
      </c>
      <c r="AO46" s="5" t="s">
        <v>642</v>
      </c>
      <c r="AP46" s="15" t="s">
        <v>642</v>
      </c>
      <c r="AQ46" s="15" t="s">
        <v>642</v>
      </c>
      <c r="AR46" s="5" t="s">
        <v>642</v>
      </c>
      <c r="AS46" s="5" t="s">
        <v>2608</v>
      </c>
      <c r="AT46" s="5" t="s">
        <v>2609</v>
      </c>
    </row>
    <row r="47" spans="1:46" ht="15" customHeight="1">
      <c r="A47" s="5">
        <v>0.77260387464720237</v>
      </c>
      <c r="B47" s="6">
        <v>1.0069444444444444E-3</v>
      </c>
      <c r="C47" s="7">
        <v>20</v>
      </c>
      <c r="D47" s="8" t="s">
        <v>3271</v>
      </c>
      <c r="E47" s="8" t="s">
        <v>3358</v>
      </c>
      <c r="F47" s="6" t="s">
        <v>635</v>
      </c>
      <c r="G47" s="90">
        <v>1046</v>
      </c>
      <c r="H47" s="78" t="s">
        <v>1610</v>
      </c>
      <c r="I47" s="9" t="s">
        <v>1611</v>
      </c>
      <c r="J47" s="10" t="s">
        <v>679</v>
      </c>
      <c r="K47" s="11">
        <v>41614</v>
      </c>
      <c r="L47" s="5" t="s">
        <v>639</v>
      </c>
      <c r="M47" s="12" t="s">
        <v>680</v>
      </c>
      <c r="N47" s="12" t="s">
        <v>805</v>
      </c>
      <c r="O47" s="9" t="s">
        <v>642</v>
      </c>
      <c r="P47" s="5" t="s">
        <v>668</v>
      </c>
      <c r="Q47" s="5" t="s">
        <v>643</v>
      </c>
      <c r="R47" s="5" t="s">
        <v>1575</v>
      </c>
      <c r="S47" s="5" t="s">
        <v>1588</v>
      </c>
      <c r="T47" s="5" t="s">
        <v>1576</v>
      </c>
      <c r="U47" s="5" t="s">
        <v>2287</v>
      </c>
      <c r="V47" s="5" t="s">
        <v>648</v>
      </c>
      <c r="W47" s="5" t="s">
        <v>1578</v>
      </c>
      <c r="X47" s="16" t="s">
        <v>1579</v>
      </c>
      <c r="Y47" s="16" t="s">
        <v>1580</v>
      </c>
      <c r="Z47" s="16" t="s">
        <v>642</v>
      </c>
      <c r="AA47" s="16" t="s">
        <v>1612</v>
      </c>
      <c r="AB47" s="5" t="s">
        <v>1613</v>
      </c>
      <c r="AC47" s="5" t="s">
        <v>691</v>
      </c>
      <c r="AD47" s="13">
        <v>23000</v>
      </c>
      <c r="AE47" s="11" t="s">
        <v>1614</v>
      </c>
      <c r="AF47" s="9" t="s">
        <v>657</v>
      </c>
      <c r="AG47" s="5" t="s">
        <v>642</v>
      </c>
      <c r="AI47" s="5" t="s">
        <v>642</v>
      </c>
      <c r="AJ47" s="14">
        <v>6152</v>
      </c>
      <c r="AK47" s="15">
        <v>45071.273622685185</v>
      </c>
      <c r="AL47" s="15">
        <v>45070.898622685185</v>
      </c>
      <c r="AM47" s="5" t="s">
        <v>658</v>
      </c>
      <c r="AN47" s="5" t="s">
        <v>1615</v>
      </c>
      <c r="AO47" s="5">
        <v>23000</v>
      </c>
      <c r="AP47" s="15">
        <v>45071.273645833331</v>
      </c>
      <c r="AQ47" s="15" t="s">
        <v>660</v>
      </c>
      <c r="AR47" s="5" t="s">
        <v>642</v>
      </c>
      <c r="AS47" s="5" t="s">
        <v>764</v>
      </c>
      <c r="AT47" s="5" t="s">
        <v>1616</v>
      </c>
    </row>
    <row r="48" spans="1:46" ht="15" customHeight="1">
      <c r="A48" s="5">
        <v>0.78964370001891371</v>
      </c>
      <c r="B48" s="6">
        <v>9.8379629629629642E-4</v>
      </c>
      <c r="C48" s="7">
        <v>14</v>
      </c>
      <c r="D48" s="8" t="s">
        <v>3271</v>
      </c>
      <c r="E48" s="8" t="s">
        <v>3470</v>
      </c>
      <c r="F48" s="6" t="s">
        <v>635</v>
      </c>
      <c r="G48" s="90">
        <v>1047</v>
      </c>
      <c r="H48" s="78" t="s">
        <v>3024</v>
      </c>
      <c r="I48" s="9" t="s">
        <v>3025</v>
      </c>
      <c r="J48" s="10">
        <v>48</v>
      </c>
      <c r="K48" s="11">
        <v>27594</v>
      </c>
      <c r="L48" s="5" t="s">
        <v>639</v>
      </c>
      <c r="M48" s="12" t="s">
        <v>680</v>
      </c>
      <c r="N48" s="12" t="s">
        <v>1253</v>
      </c>
      <c r="O48" s="9" t="s">
        <v>642</v>
      </c>
      <c r="P48" s="5" t="s">
        <v>46</v>
      </c>
      <c r="Q48" s="5" t="s">
        <v>669</v>
      </c>
      <c r="R48" s="5" t="s">
        <v>3026</v>
      </c>
      <c r="S48" s="5" t="s">
        <v>3027</v>
      </c>
      <c r="T48" s="5" t="s">
        <v>2602</v>
      </c>
      <c r="U48" s="5" t="s">
        <v>3028</v>
      </c>
      <c r="V48" s="5" t="s">
        <v>648</v>
      </c>
      <c r="W48" s="5" t="s">
        <v>2603</v>
      </c>
      <c r="X48" s="16" t="s">
        <v>3029</v>
      </c>
      <c r="Y48" s="5" t="s">
        <v>3030</v>
      </c>
      <c r="Z48" s="5" t="s">
        <v>642</v>
      </c>
      <c r="AA48" s="5" t="s">
        <v>3031</v>
      </c>
      <c r="AB48" s="5" t="s">
        <v>3032</v>
      </c>
      <c r="AC48" s="5" t="s">
        <v>691</v>
      </c>
      <c r="AD48" s="13">
        <v>23000</v>
      </c>
      <c r="AE48" s="11" t="s">
        <v>3033</v>
      </c>
      <c r="AF48" s="9" t="s">
        <v>657</v>
      </c>
      <c r="AG48" s="5" t="s">
        <v>642</v>
      </c>
      <c r="AI48" s="5" t="s">
        <v>642</v>
      </c>
      <c r="AJ48" s="14">
        <v>6696</v>
      </c>
      <c r="AK48" s="15">
        <v>45101.687280092592</v>
      </c>
      <c r="AL48" s="15">
        <v>45101.312280092592</v>
      </c>
      <c r="AM48" s="5" t="s">
        <v>658</v>
      </c>
      <c r="AN48" s="5" t="s">
        <v>3034</v>
      </c>
      <c r="AO48" s="5">
        <v>23000</v>
      </c>
      <c r="AP48" s="15">
        <v>45101.687291666669</v>
      </c>
      <c r="AQ48" s="15" t="s">
        <v>660</v>
      </c>
      <c r="AR48" s="5" t="s">
        <v>642</v>
      </c>
      <c r="AS48" s="5" t="s">
        <v>3035</v>
      </c>
      <c r="AT48" s="5" t="s">
        <v>3036</v>
      </c>
    </row>
    <row r="49" spans="1:46" ht="15" customHeight="1">
      <c r="A49" s="5">
        <v>0.79249289382110699</v>
      </c>
      <c r="B49" s="6">
        <v>1.0069444444444444E-3</v>
      </c>
      <c r="C49" s="7">
        <v>20</v>
      </c>
      <c r="D49" s="8" t="s">
        <v>3271</v>
      </c>
      <c r="E49" s="8" t="s">
        <v>3352</v>
      </c>
      <c r="F49" s="6" t="s">
        <v>635</v>
      </c>
      <c r="G49" s="90">
        <v>1048</v>
      </c>
      <c r="H49" s="78" t="s">
        <v>1562</v>
      </c>
      <c r="I49" s="9" t="s">
        <v>1563</v>
      </c>
      <c r="J49" s="10" t="s">
        <v>665</v>
      </c>
      <c r="K49" s="11">
        <v>40749</v>
      </c>
      <c r="L49" s="5" t="s">
        <v>639</v>
      </c>
      <c r="M49" s="12" t="s">
        <v>680</v>
      </c>
      <c r="N49" s="12" t="s">
        <v>805</v>
      </c>
      <c r="O49" s="9" t="s">
        <v>642</v>
      </c>
      <c r="P49" s="5" t="s">
        <v>668</v>
      </c>
      <c r="Q49" s="5" t="s">
        <v>643</v>
      </c>
      <c r="R49" s="5" t="s">
        <v>683</v>
      </c>
      <c r="S49" s="5" t="s">
        <v>684</v>
      </c>
      <c r="T49" s="5" t="s">
        <v>685</v>
      </c>
      <c r="U49" s="5" t="s">
        <v>686</v>
      </c>
      <c r="V49" s="5" t="s">
        <v>648</v>
      </c>
      <c r="W49" s="5" t="s">
        <v>1153</v>
      </c>
      <c r="X49" s="16" t="s">
        <v>1154</v>
      </c>
      <c r="Y49" s="16" t="s">
        <v>688</v>
      </c>
      <c r="Z49" s="16" t="s">
        <v>642</v>
      </c>
      <c r="AA49" s="16" t="s">
        <v>1564</v>
      </c>
      <c r="AB49" s="5" t="s">
        <v>1565</v>
      </c>
      <c r="AC49" s="5" t="s">
        <v>691</v>
      </c>
      <c r="AD49" s="13">
        <v>23000</v>
      </c>
      <c r="AE49" s="11" t="s">
        <v>1566</v>
      </c>
      <c r="AF49" s="9" t="s">
        <v>657</v>
      </c>
      <c r="AG49" s="5" t="s">
        <v>642</v>
      </c>
      <c r="AI49" s="5" t="s">
        <v>642</v>
      </c>
      <c r="AJ49" s="14">
        <v>6141</v>
      </c>
      <c r="AK49" s="15">
        <v>45070.893518518518</v>
      </c>
      <c r="AL49" s="15">
        <v>45070.518518518518</v>
      </c>
      <c r="AM49" s="5" t="s">
        <v>658</v>
      </c>
      <c r="AN49" s="5" t="s">
        <v>1567</v>
      </c>
      <c r="AO49" s="5">
        <v>23000</v>
      </c>
      <c r="AP49" s="15">
        <v>45070.893530092595</v>
      </c>
      <c r="AQ49" s="15" t="s">
        <v>660</v>
      </c>
      <c r="AR49" s="5" t="s">
        <v>642</v>
      </c>
      <c r="AS49" s="5" t="s">
        <v>747</v>
      </c>
      <c r="AT49" s="5" t="s">
        <v>1568</v>
      </c>
    </row>
    <row r="50" spans="1:46" ht="15" customHeight="1">
      <c r="A50" s="5">
        <v>0.8228742699067636</v>
      </c>
      <c r="B50" s="6">
        <v>6.3657407407407402E-4</v>
      </c>
      <c r="C50" s="7">
        <v>156</v>
      </c>
      <c r="D50" s="8" t="s">
        <v>3271</v>
      </c>
      <c r="E50" s="8" t="s">
        <v>3359</v>
      </c>
      <c r="F50" s="6" t="s">
        <v>635</v>
      </c>
      <c r="G50" s="90">
        <v>1049</v>
      </c>
      <c r="H50" s="78" t="s">
        <v>1617</v>
      </c>
      <c r="I50" s="9" t="s">
        <v>1618</v>
      </c>
      <c r="J50" s="10" t="s">
        <v>713</v>
      </c>
      <c r="K50" s="11">
        <v>41370</v>
      </c>
      <c r="L50" s="5" t="s">
        <v>714</v>
      </c>
      <c r="M50" s="12" t="s">
        <v>680</v>
      </c>
      <c r="N50" s="12" t="s">
        <v>1619</v>
      </c>
      <c r="O50" s="9" t="s">
        <v>642</v>
      </c>
      <c r="P50" s="5" t="s">
        <v>682</v>
      </c>
      <c r="Q50" s="5" t="s">
        <v>643</v>
      </c>
      <c r="R50" s="5" t="s">
        <v>683</v>
      </c>
      <c r="S50" s="5" t="s">
        <v>684</v>
      </c>
      <c r="T50" s="5" t="s">
        <v>685</v>
      </c>
      <c r="U50" s="5" t="s">
        <v>686</v>
      </c>
      <c r="V50" s="5" t="s">
        <v>648</v>
      </c>
      <c r="W50" s="5" t="s">
        <v>1153</v>
      </c>
      <c r="X50" s="16" t="s">
        <v>1154</v>
      </c>
      <c r="Y50" s="16" t="s">
        <v>1620</v>
      </c>
      <c r="Z50" s="16" t="s">
        <v>642</v>
      </c>
      <c r="AA50" s="16" t="s">
        <v>1621</v>
      </c>
      <c r="AB50" s="5" t="s">
        <v>1622</v>
      </c>
      <c r="AC50" s="5" t="s">
        <v>691</v>
      </c>
      <c r="AD50" s="13">
        <v>23000</v>
      </c>
      <c r="AE50" s="11" t="s">
        <v>1623</v>
      </c>
      <c r="AF50" s="9" t="s">
        <v>774</v>
      </c>
      <c r="AG50" s="5" t="s">
        <v>642</v>
      </c>
      <c r="AI50" s="5" t="s">
        <v>642</v>
      </c>
      <c r="AJ50" s="14">
        <v>6153</v>
      </c>
      <c r="AK50" s="15">
        <v>45071.328425925924</v>
      </c>
      <c r="AL50" s="15">
        <v>45070.953425925924</v>
      </c>
      <c r="AM50" s="5" t="s">
        <v>658</v>
      </c>
      <c r="AN50" s="5" t="s">
        <v>1624</v>
      </c>
      <c r="AO50" s="5">
        <v>23000</v>
      </c>
      <c r="AP50" s="15">
        <v>45071.328449074077</v>
      </c>
      <c r="AQ50" s="15" t="s">
        <v>660</v>
      </c>
      <c r="AR50" s="5" t="s">
        <v>642</v>
      </c>
      <c r="AS50" s="5" t="s">
        <v>1625</v>
      </c>
      <c r="AT50" s="5" t="s">
        <v>1626</v>
      </c>
    </row>
    <row r="51" spans="1:46" ht="15" customHeight="1">
      <c r="A51" s="5">
        <v>0.8346887081516392</v>
      </c>
      <c r="B51" s="6">
        <v>6.8287037037037025E-4</v>
      </c>
      <c r="C51" s="7">
        <v>2</v>
      </c>
      <c r="D51" s="8" t="s">
        <v>3271</v>
      </c>
      <c r="E51" s="8" t="s">
        <v>1850</v>
      </c>
      <c r="F51" s="6" t="s">
        <v>635</v>
      </c>
      <c r="G51" s="90">
        <v>1050</v>
      </c>
      <c r="H51" s="79" t="s">
        <v>2181</v>
      </c>
      <c r="I51" s="9" t="s">
        <v>2182</v>
      </c>
      <c r="J51" s="10" t="s">
        <v>713</v>
      </c>
      <c r="K51" s="11">
        <v>41183</v>
      </c>
      <c r="L51" s="5" t="s">
        <v>639</v>
      </c>
      <c r="M51" s="12" t="s">
        <v>680</v>
      </c>
      <c r="N51" s="12" t="s">
        <v>954</v>
      </c>
      <c r="O51" s="9" t="s">
        <v>642</v>
      </c>
      <c r="P51" s="5" t="s">
        <v>682</v>
      </c>
      <c r="Q51" s="5" t="s">
        <v>643</v>
      </c>
      <c r="R51" s="5" t="s">
        <v>2146</v>
      </c>
      <c r="S51" s="5" t="s">
        <v>2147</v>
      </c>
      <c r="T51" s="5" t="s">
        <v>2148</v>
      </c>
      <c r="U51" s="5" t="s">
        <v>2149</v>
      </c>
      <c r="V51" s="5" t="s">
        <v>2150</v>
      </c>
      <c r="W51" s="5" t="s">
        <v>2151</v>
      </c>
      <c r="X51" s="16" t="s">
        <v>2152</v>
      </c>
      <c r="Y51" s="16" t="s">
        <v>2170</v>
      </c>
      <c r="Z51" s="16" t="s">
        <v>642</v>
      </c>
      <c r="AA51" s="16" t="s">
        <v>2183</v>
      </c>
      <c r="AB51" s="5" t="s">
        <v>2184</v>
      </c>
      <c r="AC51" s="5" t="s">
        <v>655</v>
      </c>
      <c r="AD51" s="13">
        <v>23000</v>
      </c>
      <c r="AE51" s="84">
        <v>45075</v>
      </c>
      <c r="AF51" s="85" t="s">
        <v>2156</v>
      </c>
      <c r="AG51" s="5" t="s">
        <v>642</v>
      </c>
      <c r="AH51" s="13" t="s">
        <v>642</v>
      </c>
      <c r="AI51" s="5" t="s">
        <v>642</v>
      </c>
      <c r="AJ51" s="14">
        <v>6235</v>
      </c>
      <c r="AK51" s="15">
        <v>45076.379618055558</v>
      </c>
      <c r="AL51" s="15">
        <v>45076.004618055558</v>
      </c>
      <c r="AM51" s="5" t="s">
        <v>873</v>
      </c>
      <c r="AN51" s="5" t="s">
        <v>642</v>
      </c>
      <c r="AO51" s="5" t="s">
        <v>642</v>
      </c>
      <c r="AP51" s="15" t="s">
        <v>642</v>
      </c>
      <c r="AQ51" s="15" t="s">
        <v>642</v>
      </c>
      <c r="AR51" s="5" t="s">
        <v>642</v>
      </c>
      <c r="AS51" s="5" t="s">
        <v>747</v>
      </c>
      <c r="AT51" s="5" t="s">
        <v>2157</v>
      </c>
    </row>
    <row r="52" spans="1:46" ht="15" customHeight="1">
      <c r="A52" s="5">
        <v>4.5909854982117859E-2</v>
      </c>
      <c r="B52" s="6">
        <v>1.0069444444444444E-3</v>
      </c>
      <c r="C52" s="7">
        <v>20</v>
      </c>
      <c r="D52" s="8" t="s">
        <v>3271</v>
      </c>
      <c r="E52" s="8" t="s">
        <v>1850</v>
      </c>
      <c r="F52" s="6" t="s">
        <v>635</v>
      </c>
      <c r="G52" s="90">
        <v>1051</v>
      </c>
      <c r="H52" s="6" t="s">
        <v>1375</v>
      </c>
      <c r="I52" s="9" t="s">
        <v>1376</v>
      </c>
      <c r="J52" s="10">
        <v>11</v>
      </c>
      <c r="K52" s="11">
        <v>41120</v>
      </c>
      <c r="L52" s="5" t="s">
        <v>639</v>
      </c>
      <c r="M52" s="12" t="s">
        <v>594</v>
      </c>
      <c r="N52" s="12" t="s">
        <v>1377</v>
      </c>
      <c r="P52" s="5" t="s">
        <v>668</v>
      </c>
      <c r="Q52" s="5" t="s">
        <v>643</v>
      </c>
      <c r="R52" s="5" t="s">
        <v>683</v>
      </c>
      <c r="S52" s="5" t="s">
        <v>1378</v>
      </c>
      <c r="U52" s="5" t="s">
        <v>1379</v>
      </c>
      <c r="V52" s="5" t="s">
        <v>1383</v>
      </c>
      <c r="W52" s="16" t="s">
        <v>1384</v>
      </c>
      <c r="X52" s="16" t="s">
        <v>1385</v>
      </c>
      <c r="Y52" s="16" t="s">
        <v>1386</v>
      </c>
      <c r="Z52" s="16"/>
      <c r="AA52" s="16" t="s">
        <v>1387</v>
      </c>
      <c r="AC52" s="5" t="s">
        <v>691</v>
      </c>
      <c r="AD52" s="13">
        <v>23000</v>
      </c>
      <c r="AE52" s="84">
        <v>45068</v>
      </c>
      <c r="AF52" s="85" t="s">
        <v>1388</v>
      </c>
      <c r="AK52" s="14"/>
      <c r="AL52" s="14"/>
      <c r="AM52" s="15"/>
      <c r="AP52" s="5"/>
    </row>
    <row r="53" spans="1:46" ht="15" customHeight="1">
      <c r="A53" s="5">
        <v>0.87011135244247051</v>
      </c>
      <c r="B53" s="6">
        <v>1.0069444444444444E-3</v>
      </c>
      <c r="C53" s="7">
        <v>20</v>
      </c>
      <c r="D53" s="8" t="s">
        <v>3271</v>
      </c>
      <c r="E53" s="8" t="s">
        <v>3355</v>
      </c>
      <c r="F53" s="6" t="s">
        <v>635</v>
      </c>
      <c r="G53" s="90">
        <v>1052</v>
      </c>
      <c r="H53" s="78" t="s">
        <v>1586</v>
      </c>
      <c r="I53" s="9" t="s">
        <v>1587</v>
      </c>
      <c r="J53" s="10" t="s">
        <v>713</v>
      </c>
      <c r="K53" s="11">
        <v>41349</v>
      </c>
      <c r="L53" s="5" t="s">
        <v>639</v>
      </c>
      <c r="M53" s="12" t="s">
        <v>680</v>
      </c>
      <c r="N53" s="12" t="s">
        <v>805</v>
      </c>
      <c r="O53" s="9" t="s">
        <v>642</v>
      </c>
      <c r="P53" s="5" t="s">
        <v>668</v>
      </c>
      <c r="Q53" s="5" t="s">
        <v>643</v>
      </c>
      <c r="R53" s="5" t="s">
        <v>1575</v>
      </c>
      <c r="S53" s="5" t="s">
        <v>1588</v>
      </c>
      <c r="T53" s="5" t="s">
        <v>1576</v>
      </c>
      <c r="U53" s="5" t="s">
        <v>1577</v>
      </c>
      <c r="V53" s="5" t="s">
        <v>648</v>
      </c>
      <c r="W53" s="5" t="s">
        <v>1578</v>
      </c>
      <c r="X53" s="16" t="s">
        <v>1579</v>
      </c>
      <c r="Y53" s="16" t="s">
        <v>1580</v>
      </c>
      <c r="Z53" s="16" t="s">
        <v>642</v>
      </c>
      <c r="AA53" s="16" t="s">
        <v>1589</v>
      </c>
      <c r="AB53" s="5" t="s">
        <v>1590</v>
      </c>
      <c r="AC53" s="5" t="s">
        <v>691</v>
      </c>
      <c r="AD53" s="13">
        <v>23000</v>
      </c>
      <c r="AE53" s="11" t="s">
        <v>1591</v>
      </c>
      <c r="AF53" s="9" t="s">
        <v>727</v>
      </c>
      <c r="AG53" s="5" t="s">
        <v>642</v>
      </c>
      <c r="AI53" s="5" t="s">
        <v>642</v>
      </c>
      <c r="AJ53" s="14">
        <v>6144</v>
      </c>
      <c r="AK53" s="15">
        <v>45070.920706018522</v>
      </c>
      <c r="AL53" s="15">
        <v>45070.545706018522</v>
      </c>
      <c r="AM53" s="5" t="s">
        <v>658</v>
      </c>
      <c r="AN53" s="5" t="s">
        <v>1592</v>
      </c>
      <c r="AO53" s="5">
        <v>23000</v>
      </c>
      <c r="AP53" s="15">
        <v>45070.920717592591</v>
      </c>
      <c r="AQ53" s="15" t="s">
        <v>660</v>
      </c>
      <c r="AR53" s="5" t="s">
        <v>642</v>
      </c>
      <c r="AS53" s="5" t="s">
        <v>747</v>
      </c>
      <c r="AT53" s="5" t="s">
        <v>1593</v>
      </c>
    </row>
    <row r="54" spans="1:46" ht="15" customHeight="1">
      <c r="A54" s="5">
        <v>0.87894928381759296</v>
      </c>
      <c r="B54" s="6">
        <v>1.4004629629629629E-3</v>
      </c>
      <c r="C54" s="7">
        <v>166</v>
      </c>
      <c r="D54" s="8" t="s">
        <v>3271</v>
      </c>
      <c r="E54" s="8" t="s">
        <v>1850</v>
      </c>
      <c r="F54" s="6" t="s">
        <v>635</v>
      </c>
      <c r="G54" s="90">
        <v>1053</v>
      </c>
      <c r="H54" s="6" t="s">
        <v>1349</v>
      </c>
      <c r="I54" s="9" t="s">
        <v>1350</v>
      </c>
      <c r="J54" s="10">
        <v>12</v>
      </c>
      <c r="K54" s="11">
        <v>40764</v>
      </c>
      <c r="L54" s="5" t="s">
        <v>639</v>
      </c>
      <c r="M54" s="12" t="s">
        <v>594</v>
      </c>
      <c r="N54" s="12" t="s">
        <v>1351</v>
      </c>
      <c r="P54" s="5" t="s">
        <v>682</v>
      </c>
      <c r="Q54" s="86" t="s">
        <v>3913</v>
      </c>
      <c r="R54" s="5" t="s">
        <v>1352</v>
      </c>
      <c r="S54" s="5" t="s">
        <v>1353</v>
      </c>
      <c r="U54" s="5" t="s">
        <v>1354</v>
      </c>
      <c r="V54" s="5" t="s">
        <v>1380</v>
      </c>
      <c r="W54" s="16" t="s">
        <v>1381</v>
      </c>
      <c r="X54" s="16" t="s">
        <v>1382</v>
      </c>
      <c r="Y54" s="16" t="s">
        <v>1356</v>
      </c>
      <c r="Z54" s="16"/>
      <c r="AA54" s="16" t="s">
        <v>1355</v>
      </c>
      <c r="AC54" s="5" t="s">
        <v>655</v>
      </c>
      <c r="AD54" s="13">
        <v>23000</v>
      </c>
      <c r="AE54" s="84">
        <v>45066</v>
      </c>
      <c r="AF54" s="85" t="s">
        <v>1357</v>
      </c>
      <c r="AK54" s="14"/>
      <c r="AL54" s="14"/>
      <c r="AM54" s="15"/>
      <c r="AO54" s="9"/>
      <c r="AP54" s="5"/>
    </row>
    <row r="55" spans="1:46" ht="15" customHeight="1">
      <c r="A55" s="5">
        <v>4.9985838014825035E-2</v>
      </c>
      <c r="B55" s="6">
        <v>8.4490740740740739E-4</v>
      </c>
      <c r="C55" s="7">
        <v>8</v>
      </c>
      <c r="D55" s="8" t="s">
        <v>3271</v>
      </c>
      <c r="E55" s="8" t="s">
        <v>1850</v>
      </c>
      <c r="F55" s="6" t="s">
        <v>635</v>
      </c>
      <c r="G55" s="90">
        <v>1054</v>
      </c>
      <c r="H55" s="79" t="s">
        <v>2950</v>
      </c>
      <c r="I55" s="9" t="s">
        <v>2951</v>
      </c>
      <c r="J55" s="10">
        <v>10</v>
      </c>
      <c r="K55" s="11">
        <v>41383</v>
      </c>
      <c r="L55" s="5" t="s">
        <v>639</v>
      </c>
      <c r="M55" s="12" t="s">
        <v>594</v>
      </c>
      <c r="N55" s="12" t="s">
        <v>681</v>
      </c>
      <c r="P55" s="5" t="s">
        <v>682</v>
      </c>
      <c r="Q55" s="5" t="s">
        <v>643</v>
      </c>
      <c r="R55" s="5" t="s">
        <v>683</v>
      </c>
      <c r="S55" s="5" t="s">
        <v>2245</v>
      </c>
      <c r="U55" s="5" t="s">
        <v>686</v>
      </c>
      <c r="V55" s="5" t="s">
        <v>648</v>
      </c>
      <c r="W55" s="5" t="s">
        <v>1153</v>
      </c>
      <c r="X55" s="16" t="s">
        <v>1154</v>
      </c>
      <c r="Y55" s="5" t="s">
        <v>1386</v>
      </c>
      <c r="AA55" s="5" t="s">
        <v>2953</v>
      </c>
      <c r="AC55" s="5" t="s">
        <v>691</v>
      </c>
      <c r="AD55" s="13">
        <v>23000</v>
      </c>
      <c r="AE55" s="84">
        <v>45086</v>
      </c>
      <c r="AF55" s="85" t="s">
        <v>2954</v>
      </c>
    </row>
    <row r="56" spans="1:46" ht="15" customHeight="1">
      <c r="A56" s="5">
        <v>0.89050498977174286</v>
      </c>
      <c r="B56" s="6">
        <v>8.4490740740740739E-4</v>
      </c>
      <c r="C56" s="7">
        <v>8</v>
      </c>
      <c r="D56" s="8" t="s">
        <v>3271</v>
      </c>
      <c r="E56" s="8" t="s">
        <v>1850</v>
      </c>
      <c r="F56" s="6" t="s">
        <v>635</v>
      </c>
      <c r="G56" s="90">
        <v>1055</v>
      </c>
      <c r="H56" s="79" t="s">
        <v>1657</v>
      </c>
      <c r="I56" s="9" t="s">
        <v>1658</v>
      </c>
      <c r="J56" s="10" t="s">
        <v>713</v>
      </c>
      <c r="K56" s="11">
        <v>41496</v>
      </c>
      <c r="L56" s="5" t="s">
        <v>639</v>
      </c>
      <c r="M56" s="12" t="s">
        <v>680</v>
      </c>
      <c r="N56" s="12" t="s">
        <v>681</v>
      </c>
      <c r="O56" s="9" t="s">
        <v>642</v>
      </c>
      <c r="P56" s="5" t="s">
        <v>682</v>
      </c>
      <c r="Q56" s="5" t="s">
        <v>643</v>
      </c>
      <c r="R56" s="5" t="s">
        <v>1642</v>
      </c>
      <c r="S56" s="5" t="s">
        <v>1643</v>
      </c>
      <c r="T56" s="5" t="s">
        <v>1644</v>
      </c>
      <c r="U56" s="5" t="s">
        <v>1645</v>
      </c>
      <c r="V56" s="5" t="s">
        <v>648</v>
      </c>
      <c r="W56" s="5" t="s">
        <v>1646</v>
      </c>
      <c r="X56" s="5" t="s">
        <v>1647</v>
      </c>
      <c r="Y56" s="16" t="s">
        <v>1648</v>
      </c>
      <c r="Z56" s="16" t="s">
        <v>1659</v>
      </c>
      <c r="AA56" s="16" t="s">
        <v>1660</v>
      </c>
      <c r="AB56" s="5" t="s">
        <v>1661</v>
      </c>
      <c r="AC56" s="5" t="s">
        <v>691</v>
      </c>
      <c r="AD56" s="13">
        <v>23000</v>
      </c>
      <c r="AE56" s="84">
        <v>45069</v>
      </c>
      <c r="AF56" s="85" t="s">
        <v>1642</v>
      </c>
      <c r="AG56" s="5" t="s">
        <v>642</v>
      </c>
      <c r="AH56" s="13" t="s">
        <v>642</v>
      </c>
      <c r="AI56" s="5" t="s">
        <v>642</v>
      </c>
      <c r="AJ56" s="14">
        <v>6136</v>
      </c>
      <c r="AK56" s="15">
        <v>45070.572997685187</v>
      </c>
      <c r="AL56" s="15">
        <v>45070.197997685187</v>
      </c>
      <c r="AM56" s="5" t="s">
        <v>873</v>
      </c>
      <c r="AN56" s="5" t="s">
        <v>642</v>
      </c>
      <c r="AO56" s="5" t="s">
        <v>642</v>
      </c>
      <c r="AP56" s="15" t="s">
        <v>642</v>
      </c>
      <c r="AQ56" s="15" t="s">
        <v>642</v>
      </c>
      <c r="AR56" s="5" t="s">
        <v>642</v>
      </c>
      <c r="AS56" s="5" t="s">
        <v>815</v>
      </c>
      <c r="AT56" s="5" t="s">
        <v>1652</v>
      </c>
    </row>
    <row r="57" spans="1:46" ht="15" customHeight="1">
      <c r="A57" s="5">
        <v>0.89929576931466781</v>
      </c>
      <c r="B57" s="6">
        <v>8.4490740740740739E-4</v>
      </c>
      <c r="C57" s="7">
        <v>8</v>
      </c>
      <c r="D57" s="8" t="s">
        <v>3271</v>
      </c>
      <c r="E57" s="8" t="s">
        <v>3365</v>
      </c>
      <c r="F57" s="6" t="s">
        <v>635</v>
      </c>
      <c r="G57" s="90">
        <v>1056</v>
      </c>
      <c r="H57" s="78" t="s">
        <v>1926</v>
      </c>
      <c r="I57" s="9" t="s">
        <v>1927</v>
      </c>
      <c r="J57" s="10" t="s">
        <v>679</v>
      </c>
      <c r="K57" s="11">
        <v>41635</v>
      </c>
      <c r="L57" s="5" t="s">
        <v>639</v>
      </c>
      <c r="M57" s="12" t="s">
        <v>680</v>
      </c>
      <c r="N57" s="12" t="s">
        <v>681</v>
      </c>
      <c r="O57" s="9" t="s">
        <v>642</v>
      </c>
      <c r="P57" s="5" t="s">
        <v>682</v>
      </c>
      <c r="Q57" s="5" t="s">
        <v>643</v>
      </c>
      <c r="R57" s="5" t="s">
        <v>683</v>
      </c>
      <c r="S57" s="5" t="s">
        <v>684</v>
      </c>
      <c r="T57" s="5" t="s">
        <v>685</v>
      </c>
      <c r="U57" s="5" t="s">
        <v>686</v>
      </c>
      <c r="V57" s="5" t="s">
        <v>648</v>
      </c>
      <c r="W57" s="11" t="s">
        <v>687</v>
      </c>
      <c r="X57" s="16" t="s">
        <v>1928</v>
      </c>
      <c r="Y57" s="16" t="s">
        <v>688</v>
      </c>
      <c r="Z57" s="16" t="s">
        <v>642</v>
      </c>
      <c r="AA57" s="16" t="s">
        <v>1929</v>
      </c>
      <c r="AB57" s="5" t="s">
        <v>1930</v>
      </c>
      <c r="AC57" s="5" t="s">
        <v>691</v>
      </c>
      <c r="AD57" s="13">
        <v>23000</v>
      </c>
      <c r="AE57" s="11" t="s">
        <v>1931</v>
      </c>
      <c r="AF57" s="9" t="s">
        <v>657</v>
      </c>
      <c r="AG57" s="5" t="s">
        <v>642</v>
      </c>
      <c r="AI57" s="5" t="s">
        <v>642</v>
      </c>
      <c r="AJ57" s="14">
        <v>6168</v>
      </c>
      <c r="AK57" s="15">
        <v>45071.950694444444</v>
      </c>
      <c r="AL57" s="15">
        <v>45071.575694444444</v>
      </c>
      <c r="AM57" s="5" t="s">
        <v>658</v>
      </c>
      <c r="AN57" s="5" t="s">
        <v>1932</v>
      </c>
      <c r="AO57" s="5">
        <v>23000</v>
      </c>
      <c r="AP57" s="15">
        <v>45071.95071759259</v>
      </c>
      <c r="AQ57" s="15" t="s">
        <v>660</v>
      </c>
      <c r="AR57" s="5" t="s">
        <v>642</v>
      </c>
      <c r="AS57" s="5" t="s">
        <v>709</v>
      </c>
      <c r="AT57" s="5" t="s">
        <v>1933</v>
      </c>
    </row>
    <row r="58" spans="1:46" ht="15" customHeight="1">
      <c r="A58" s="5">
        <v>0.90057117385040875</v>
      </c>
      <c r="B58" s="6">
        <v>8.4490740740740739E-4</v>
      </c>
      <c r="C58" s="7">
        <v>8</v>
      </c>
      <c r="D58" s="8" t="s">
        <v>3271</v>
      </c>
      <c r="E58" s="8" t="s">
        <v>1850</v>
      </c>
      <c r="F58" s="6" t="s">
        <v>635</v>
      </c>
      <c r="G58" s="90">
        <v>1057</v>
      </c>
      <c r="H58" s="6" t="s">
        <v>1372</v>
      </c>
      <c r="I58" s="9" t="s">
        <v>1373</v>
      </c>
      <c r="J58" s="10">
        <v>9</v>
      </c>
      <c r="K58" s="11">
        <v>41706</v>
      </c>
      <c r="L58" s="5" t="s">
        <v>639</v>
      </c>
      <c r="M58" s="12" t="s">
        <v>594</v>
      </c>
      <c r="N58" s="12" t="s">
        <v>560</v>
      </c>
      <c r="P58" s="5" t="s">
        <v>682</v>
      </c>
      <c r="Q58" s="5" t="s">
        <v>643</v>
      </c>
      <c r="R58" s="5" t="s">
        <v>1352</v>
      </c>
      <c r="S58" s="5" t="s">
        <v>1353</v>
      </c>
      <c r="U58" s="5" t="s">
        <v>1354</v>
      </c>
      <c r="V58" s="5" t="s">
        <v>1380</v>
      </c>
      <c r="W58" s="16" t="s">
        <v>1381</v>
      </c>
      <c r="X58" s="16" t="s">
        <v>1382</v>
      </c>
      <c r="Y58" s="16" t="s">
        <v>1356</v>
      </c>
      <c r="Z58" s="16"/>
      <c r="AA58" s="16" t="s">
        <v>1374</v>
      </c>
      <c r="AC58" s="5" t="s">
        <v>655</v>
      </c>
      <c r="AD58" s="13">
        <v>23000</v>
      </c>
      <c r="AE58" s="84">
        <v>45066</v>
      </c>
      <c r="AF58" s="85" t="s">
        <v>1357</v>
      </c>
      <c r="AK58" s="14"/>
      <c r="AL58" s="14"/>
      <c r="AM58" s="15"/>
      <c r="AP58" s="5"/>
    </row>
    <row r="59" spans="1:46" ht="15" customHeight="1">
      <c r="A59" s="5">
        <v>0.92938727954213374</v>
      </c>
      <c r="B59" s="6">
        <v>7.175925925925927E-4</v>
      </c>
      <c r="C59" s="7">
        <v>7</v>
      </c>
      <c r="D59" s="8" t="s">
        <v>3271</v>
      </c>
      <c r="E59" s="8" t="s">
        <v>3371</v>
      </c>
      <c r="F59" s="6" t="s">
        <v>635</v>
      </c>
      <c r="G59" s="90">
        <v>1058</v>
      </c>
      <c r="H59" s="78" t="s">
        <v>1974</v>
      </c>
      <c r="I59" s="9" t="s">
        <v>1975</v>
      </c>
      <c r="J59" s="10" t="s">
        <v>713</v>
      </c>
      <c r="K59" s="11">
        <v>41376</v>
      </c>
      <c r="L59" s="5" t="s">
        <v>639</v>
      </c>
      <c r="M59" s="12" t="s">
        <v>680</v>
      </c>
      <c r="N59" s="12" t="s">
        <v>1574</v>
      </c>
      <c r="O59" s="9" t="s">
        <v>642</v>
      </c>
      <c r="P59" s="5" t="s">
        <v>682</v>
      </c>
      <c r="Q59" s="5" t="s">
        <v>643</v>
      </c>
      <c r="R59" s="5" t="s">
        <v>1575</v>
      </c>
      <c r="S59" s="5" t="s">
        <v>1588</v>
      </c>
      <c r="T59" s="5" t="s">
        <v>1976</v>
      </c>
      <c r="U59" s="5" t="s">
        <v>1577</v>
      </c>
      <c r="V59" s="5" t="s">
        <v>648</v>
      </c>
      <c r="W59" s="5" t="s">
        <v>1578</v>
      </c>
      <c r="X59" s="16" t="s">
        <v>1579</v>
      </c>
      <c r="Y59" s="16" t="s">
        <v>1580</v>
      </c>
      <c r="Z59" s="16" t="s">
        <v>642</v>
      </c>
      <c r="AA59" s="16" t="s">
        <v>1977</v>
      </c>
      <c r="AB59" s="5" t="s">
        <v>1978</v>
      </c>
      <c r="AC59" s="5" t="s">
        <v>691</v>
      </c>
      <c r="AD59" s="13">
        <v>23000</v>
      </c>
      <c r="AE59" s="11" t="s">
        <v>1979</v>
      </c>
      <c r="AF59" s="9" t="s">
        <v>727</v>
      </c>
      <c r="AG59" s="5" t="s">
        <v>642</v>
      </c>
      <c r="AI59" s="5" t="s">
        <v>642</v>
      </c>
      <c r="AJ59" s="14">
        <v>6186</v>
      </c>
      <c r="AK59" s="15">
        <v>45073.840671296297</v>
      </c>
      <c r="AL59" s="15">
        <v>45073.465671296297</v>
      </c>
      <c r="AM59" s="5" t="s">
        <v>658</v>
      </c>
      <c r="AN59" s="5" t="s">
        <v>1980</v>
      </c>
      <c r="AO59" s="5">
        <v>23000</v>
      </c>
      <c r="AP59" s="15">
        <v>45073.840694444443</v>
      </c>
      <c r="AQ59" s="15" t="s">
        <v>660</v>
      </c>
      <c r="AR59" s="5" t="s">
        <v>642</v>
      </c>
      <c r="AS59" s="5" t="s">
        <v>815</v>
      </c>
      <c r="AT59" s="5" t="s">
        <v>1981</v>
      </c>
    </row>
    <row r="60" spans="1:46" ht="15" customHeight="1">
      <c r="A60" s="5">
        <v>0.93223941312402236</v>
      </c>
      <c r="B60" s="6">
        <v>7.8703703703703705E-4</v>
      </c>
      <c r="C60" s="7">
        <v>186</v>
      </c>
      <c r="D60" s="8" t="s">
        <v>3271</v>
      </c>
      <c r="E60" s="8" t="s">
        <v>1850</v>
      </c>
      <c r="F60" s="6" t="s">
        <v>635</v>
      </c>
      <c r="G60" s="90">
        <v>1059</v>
      </c>
      <c r="H60" s="79" t="s">
        <v>2610</v>
      </c>
      <c r="I60" s="9" t="s">
        <v>2611</v>
      </c>
      <c r="J60" s="10" t="s">
        <v>665</v>
      </c>
      <c r="K60" s="11">
        <v>40676</v>
      </c>
      <c r="L60" s="5" t="s">
        <v>639</v>
      </c>
      <c r="M60" s="12" t="s">
        <v>680</v>
      </c>
      <c r="N60" s="12" t="s">
        <v>1041</v>
      </c>
      <c r="O60" s="9" t="s">
        <v>642</v>
      </c>
      <c r="P60" s="5" t="s">
        <v>682</v>
      </c>
      <c r="Q60" s="5" t="s">
        <v>669</v>
      </c>
      <c r="R60" s="5" t="s">
        <v>2600</v>
      </c>
      <c r="S60" s="5" t="s">
        <v>2601</v>
      </c>
      <c r="T60" s="5" t="s">
        <v>2602</v>
      </c>
      <c r="U60" s="5" t="s">
        <v>3028</v>
      </c>
      <c r="V60" s="5" t="s">
        <v>648</v>
      </c>
      <c r="W60" s="5" t="s">
        <v>2603</v>
      </c>
      <c r="X60" s="16" t="s">
        <v>2604</v>
      </c>
      <c r="Y60" s="5" t="s">
        <v>2605</v>
      </c>
      <c r="Z60" s="5" t="s">
        <v>642</v>
      </c>
      <c r="AA60" s="5" t="s">
        <v>2605</v>
      </c>
      <c r="AB60" s="5" t="s">
        <v>2602</v>
      </c>
      <c r="AC60" s="5" t="s">
        <v>655</v>
      </c>
      <c r="AD60" s="13">
        <v>23000</v>
      </c>
      <c r="AE60" s="84">
        <v>45090</v>
      </c>
      <c r="AF60" s="85" t="s">
        <v>2611</v>
      </c>
      <c r="AG60" s="5" t="s">
        <v>642</v>
      </c>
      <c r="AH60" s="13" t="s">
        <v>642</v>
      </c>
      <c r="AI60" s="5" t="s">
        <v>642</v>
      </c>
      <c r="AJ60" s="14">
        <v>6516</v>
      </c>
      <c r="AK60" s="15">
        <v>45091.114282407405</v>
      </c>
      <c r="AL60" s="15">
        <v>45090.739282407405</v>
      </c>
      <c r="AM60" s="5" t="s">
        <v>873</v>
      </c>
      <c r="AN60" s="5" t="s">
        <v>642</v>
      </c>
      <c r="AO60" s="5" t="s">
        <v>642</v>
      </c>
      <c r="AP60" s="15" t="s">
        <v>642</v>
      </c>
      <c r="AQ60" s="15" t="s">
        <v>642</v>
      </c>
      <c r="AR60" s="5" t="s">
        <v>642</v>
      </c>
      <c r="AS60" s="5" t="s">
        <v>2608</v>
      </c>
      <c r="AT60" s="5" t="s">
        <v>2609</v>
      </c>
    </row>
    <row r="61" spans="1:46" ht="15" customHeight="1">
      <c r="A61" s="5">
        <v>0.9396437648353887</v>
      </c>
      <c r="B61" s="6">
        <v>8.4490740740740739E-4</v>
      </c>
      <c r="C61" s="7">
        <v>8</v>
      </c>
      <c r="D61" s="8" t="s">
        <v>3271</v>
      </c>
      <c r="E61" s="8" t="s">
        <v>3387</v>
      </c>
      <c r="F61" s="6" t="s">
        <v>635</v>
      </c>
      <c r="G61" s="90">
        <v>1060</v>
      </c>
      <c r="H61" s="78" t="s">
        <v>2137</v>
      </c>
      <c r="I61" s="9" t="s">
        <v>2138</v>
      </c>
      <c r="J61" s="10" t="s">
        <v>665</v>
      </c>
      <c r="K61" s="11">
        <v>40619</v>
      </c>
      <c r="L61" s="5" t="s">
        <v>639</v>
      </c>
      <c r="M61" s="12" t="s">
        <v>680</v>
      </c>
      <c r="N61" s="12" t="s">
        <v>681</v>
      </c>
      <c r="O61" s="9" t="s">
        <v>642</v>
      </c>
      <c r="P61" s="5" t="s">
        <v>682</v>
      </c>
      <c r="Q61" s="5" t="s">
        <v>643</v>
      </c>
      <c r="R61" s="5" t="s">
        <v>1575</v>
      </c>
      <c r="S61" s="5" t="s">
        <v>1588</v>
      </c>
      <c r="T61" s="5" t="s">
        <v>1576</v>
      </c>
      <c r="U61" s="5" t="s">
        <v>1577</v>
      </c>
      <c r="V61" s="5" t="s">
        <v>648</v>
      </c>
      <c r="W61" s="5" t="s">
        <v>1578</v>
      </c>
      <c r="X61" s="16" t="s">
        <v>1579</v>
      </c>
      <c r="Y61" s="16" t="s">
        <v>1580</v>
      </c>
      <c r="Z61" s="16" t="s">
        <v>642</v>
      </c>
      <c r="AA61" s="16" t="s">
        <v>2139</v>
      </c>
      <c r="AB61" s="5" t="s">
        <v>2140</v>
      </c>
      <c r="AC61" s="5" t="s">
        <v>691</v>
      </c>
      <c r="AD61" s="13">
        <v>23000</v>
      </c>
      <c r="AE61" s="11" t="s">
        <v>1931</v>
      </c>
      <c r="AF61" s="9" t="s">
        <v>774</v>
      </c>
      <c r="AG61" s="5" t="s">
        <v>642</v>
      </c>
      <c r="AI61" s="5" t="s">
        <v>642</v>
      </c>
      <c r="AJ61" s="14">
        <v>6263</v>
      </c>
      <c r="AK61" s="15">
        <v>45076.960497685184</v>
      </c>
      <c r="AL61" s="15">
        <v>45076.585497685184</v>
      </c>
      <c r="AM61" s="5" t="s">
        <v>658</v>
      </c>
      <c r="AN61" s="5" t="s">
        <v>2141</v>
      </c>
      <c r="AO61" s="5">
        <v>23000</v>
      </c>
      <c r="AP61" s="15">
        <v>45076.960509259261</v>
      </c>
      <c r="AQ61" s="15" t="s">
        <v>660</v>
      </c>
      <c r="AR61" s="5" t="s">
        <v>642</v>
      </c>
      <c r="AS61" s="5" t="s">
        <v>2142</v>
      </c>
      <c r="AT61" s="5" t="s">
        <v>2143</v>
      </c>
    </row>
    <row r="62" spans="1:46" ht="15" customHeight="1">
      <c r="A62" s="5">
        <v>0.95416587211730775</v>
      </c>
      <c r="B62" s="6">
        <v>8.4490740740740739E-4</v>
      </c>
      <c r="C62" s="7">
        <v>8</v>
      </c>
      <c r="D62" s="8" t="s">
        <v>3271</v>
      </c>
      <c r="E62" s="8" t="s">
        <v>1850</v>
      </c>
      <c r="F62" s="6" t="s">
        <v>635</v>
      </c>
      <c r="G62" s="90">
        <v>1061</v>
      </c>
      <c r="H62" s="6" t="s">
        <v>1369</v>
      </c>
      <c r="I62" s="9" t="s">
        <v>1370</v>
      </c>
      <c r="J62" s="10">
        <v>10</v>
      </c>
      <c r="K62" s="11">
        <v>41478</v>
      </c>
      <c r="L62" s="5" t="s">
        <v>639</v>
      </c>
      <c r="M62" s="12" t="s">
        <v>594</v>
      </c>
      <c r="N62" s="12" t="s">
        <v>560</v>
      </c>
      <c r="P62" s="5" t="s">
        <v>682</v>
      </c>
      <c r="Q62" s="5" t="s">
        <v>643</v>
      </c>
      <c r="R62" s="5" t="s">
        <v>1352</v>
      </c>
      <c r="S62" s="5" t="s">
        <v>1353</v>
      </c>
      <c r="U62" s="5" t="s">
        <v>1354</v>
      </c>
      <c r="V62" s="5" t="s">
        <v>1380</v>
      </c>
      <c r="W62" s="16" t="s">
        <v>1381</v>
      </c>
      <c r="X62" s="16" t="s">
        <v>1382</v>
      </c>
      <c r="Y62" s="16" t="s">
        <v>1356</v>
      </c>
      <c r="Z62" s="16"/>
      <c r="AA62" s="16" t="s">
        <v>1371</v>
      </c>
      <c r="AC62" s="5" t="s">
        <v>655</v>
      </c>
      <c r="AD62" s="13">
        <v>23000</v>
      </c>
      <c r="AE62" s="84">
        <v>45066</v>
      </c>
      <c r="AF62" s="85" t="s">
        <v>1357</v>
      </c>
      <c r="AK62" s="14"/>
      <c r="AL62" s="14"/>
      <c r="AM62" s="15"/>
      <c r="AP62" s="5"/>
    </row>
    <row r="63" spans="1:46" ht="15" customHeight="1">
      <c r="A63" s="5">
        <v>0.96212575046927584</v>
      </c>
      <c r="B63" s="6">
        <v>7.175925925925927E-4</v>
      </c>
      <c r="C63" s="7">
        <v>7</v>
      </c>
      <c r="D63" s="8" t="s">
        <v>3271</v>
      </c>
      <c r="E63" s="8" t="s">
        <v>3354</v>
      </c>
      <c r="F63" s="6" t="s">
        <v>635</v>
      </c>
      <c r="G63" s="90">
        <v>1062</v>
      </c>
      <c r="H63" s="78" t="s">
        <v>1572</v>
      </c>
      <c r="I63" s="9" t="s">
        <v>1573</v>
      </c>
      <c r="J63" s="10" t="s">
        <v>733</v>
      </c>
      <c r="K63" s="11">
        <v>41926</v>
      </c>
      <c r="L63" s="5" t="s">
        <v>639</v>
      </c>
      <c r="M63" s="12" t="s">
        <v>680</v>
      </c>
      <c r="N63" s="12" t="s">
        <v>1574</v>
      </c>
      <c r="O63" s="9" t="s">
        <v>642</v>
      </c>
      <c r="P63" s="5" t="s">
        <v>682</v>
      </c>
      <c r="Q63" s="5" t="s">
        <v>643</v>
      </c>
      <c r="R63" s="5" t="s">
        <v>1575</v>
      </c>
      <c r="S63" s="5" t="s">
        <v>1588</v>
      </c>
      <c r="T63" s="5" t="s">
        <v>1576</v>
      </c>
      <c r="U63" s="5" t="s">
        <v>1577</v>
      </c>
      <c r="V63" s="5" t="s">
        <v>648</v>
      </c>
      <c r="W63" s="5" t="s">
        <v>1578</v>
      </c>
      <c r="X63" s="16" t="s">
        <v>1579</v>
      </c>
      <c r="Y63" s="16" t="s">
        <v>1580</v>
      </c>
      <c r="Z63" s="16" t="s">
        <v>642</v>
      </c>
      <c r="AA63" s="16" t="s">
        <v>1581</v>
      </c>
      <c r="AB63" s="5" t="s">
        <v>1582</v>
      </c>
      <c r="AC63" s="5" t="s">
        <v>691</v>
      </c>
      <c r="AD63" s="13">
        <v>23000</v>
      </c>
      <c r="AE63" s="11" t="s">
        <v>1583</v>
      </c>
      <c r="AF63" s="9" t="s">
        <v>657</v>
      </c>
      <c r="AG63" s="5" t="s">
        <v>642</v>
      </c>
      <c r="AI63" s="5" t="s">
        <v>642</v>
      </c>
      <c r="AJ63" s="14">
        <v>6143</v>
      </c>
      <c r="AK63" s="15">
        <v>45070.919351851851</v>
      </c>
      <c r="AL63" s="15">
        <v>45070.544351851851</v>
      </c>
      <c r="AM63" s="5" t="s">
        <v>658</v>
      </c>
      <c r="AN63" s="5" t="s">
        <v>1584</v>
      </c>
      <c r="AO63" s="5">
        <v>23000</v>
      </c>
      <c r="AP63" s="15">
        <v>45070.919374999998</v>
      </c>
      <c r="AQ63" s="15" t="s">
        <v>660</v>
      </c>
      <c r="AR63" s="5" t="s">
        <v>642</v>
      </c>
      <c r="AS63" s="5" t="s">
        <v>764</v>
      </c>
      <c r="AT63" s="5" t="s">
        <v>1585</v>
      </c>
    </row>
    <row r="64" spans="1:46" ht="15" customHeight="1">
      <c r="A64" s="5">
        <v>0.97923818017828346</v>
      </c>
      <c r="B64" s="6">
        <v>7.175925925925927E-4</v>
      </c>
      <c r="C64" s="7">
        <v>7</v>
      </c>
      <c r="D64" s="8" t="s">
        <v>3271</v>
      </c>
      <c r="E64" s="8" t="s">
        <v>3356</v>
      </c>
      <c r="F64" s="6" t="s">
        <v>635</v>
      </c>
      <c r="G64" s="90">
        <v>1063</v>
      </c>
      <c r="H64" s="78" t="s">
        <v>1594</v>
      </c>
      <c r="I64" s="9" t="s">
        <v>1595</v>
      </c>
      <c r="J64" s="10" t="s">
        <v>733</v>
      </c>
      <c r="K64" s="11">
        <v>42082</v>
      </c>
      <c r="L64" s="5" t="s">
        <v>639</v>
      </c>
      <c r="M64" s="12" t="s">
        <v>680</v>
      </c>
      <c r="N64" s="12" t="s">
        <v>1574</v>
      </c>
      <c r="O64" s="9" t="s">
        <v>642</v>
      </c>
      <c r="P64" s="5" t="s">
        <v>682</v>
      </c>
      <c r="Q64" s="5" t="s">
        <v>643</v>
      </c>
      <c r="R64" s="5" t="s">
        <v>1575</v>
      </c>
      <c r="S64" s="5" t="s">
        <v>1588</v>
      </c>
      <c r="T64" s="5" t="s">
        <v>1576</v>
      </c>
      <c r="U64" s="5" t="s">
        <v>1577</v>
      </c>
      <c r="V64" s="5" t="s">
        <v>648</v>
      </c>
      <c r="W64" s="5" t="s">
        <v>1578</v>
      </c>
      <c r="X64" s="16" t="s">
        <v>1579</v>
      </c>
      <c r="Y64" s="5" t="s">
        <v>1580</v>
      </c>
      <c r="Z64" s="16" t="s">
        <v>642</v>
      </c>
      <c r="AA64" s="16" t="s">
        <v>1596</v>
      </c>
      <c r="AB64" s="5" t="s">
        <v>1597</v>
      </c>
      <c r="AC64" s="5" t="s">
        <v>691</v>
      </c>
      <c r="AD64" s="13">
        <v>23000</v>
      </c>
      <c r="AE64" s="11" t="s">
        <v>1598</v>
      </c>
      <c r="AF64" s="9" t="s">
        <v>774</v>
      </c>
      <c r="AG64" s="5" t="s">
        <v>642</v>
      </c>
      <c r="AI64" s="5" t="s">
        <v>642</v>
      </c>
      <c r="AJ64" s="14">
        <v>6145</v>
      </c>
      <c r="AK64" s="15">
        <v>45070.934108796297</v>
      </c>
      <c r="AL64" s="15">
        <v>45070.559108796297</v>
      </c>
      <c r="AM64" s="5" t="s">
        <v>658</v>
      </c>
      <c r="AN64" s="5" t="s">
        <v>1599</v>
      </c>
      <c r="AO64" s="5">
        <v>23000</v>
      </c>
      <c r="AP64" s="15">
        <v>45070.934131944443</v>
      </c>
      <c r="AQ64" s="15" t="s">
        <v>660</v>
      </c>
      <c r="AR64" s="5" t="s">
        <v>642</v>
      </c>
      <c r="AS64" s="5" t="s">
        <v>1600</v>
      </c>
      <c r="AT64" s="5" t="s">
        <v>1601</v>
      </c>
    </row>
    <row r="65" spans="1:46" ht="15" customHeight="1">
      <c r="A65" s="5">
        <v>0.99474631907038091</v>
      </c>
      <c r="B65" s="6">
        <v>1.0416666666666667E-3</v>
      </c>
      <c r="C65" s="7">
        <v>206</v>
      </c>
      <c r="D65" s="8" t="s">
        <v>3271</v>
      </c>
      <c r="E65" s="8" t="s">
        <v>642</v>
      </c>
      <c r="F65" s="6" t="s">
        <v>635</v>
      </c>
      <c r="G65" s="90">
        <v>1064</v>
      </c>
      <c r="H65" s="6" t="s">
        <v>3251</v>
      </c>
      <c r="I65" s="9" t="s">
        <v>3252</v>
      </c>
      <c r="J65" s="10">
        <v>12</v>
      </c>
      <c r="K65" s="11">
        <v>40663</v>
      </c>
      <c r="L65" s="5" t="s">
        <v>639</v>
      </c>
      <c r="M65" s="12" t="s">
        <v>594</v>
      </c>
      <c r="N65" s="12" t="s">
        <v>3253</v>
      </c>
      <c r="P65" s="5" t="s">
        <v>668</v>
      </c>
      <c r="Q65" s="5" t="s">
        <v>669</v>
      </c>
      <c r="R65" s="5" t="s">
        <v>3254</v>
      </c>
      <c r="S65" s="5" t="s">
        <v>3255</v>
      </c>
      <c r="U65" s="5" t="s">
        <v>3256</v>
      </c>
      <c r="V65" s="5" t="s">
        <v>3257</v>
      </c>
      <c r="W65" s="5" t="s">
        <v>3258</v>
      </c>
      <c r="X65" s="16" t="s">
        <v>3259</v>
      </c>
      <c r="Y65" s="5" t="s">
        <v>3260</v>
      </c>
      <c r="Z65" s="5" t="s">
        <v>3261</v>
      </c>
      <c r="AA65" s="5" t="s">
        <v>3262</v>
      </c>
      <c r="AC65" s="5" t="s">
        <v>655</v>
      </c>
      <c r="AD65" s="13">
        <v>23000</v>
      </c>
      <c r="AE65" s="11">
        <v>45103</v>
      </c>
      <c r="AF65" s="9" t="s">
        <v>3263</v>
      </c>
    </row>
    <row r="66" spans="1:46" s="86" customFormat="1" ht="15" customHeight="1">
      <c r="A66" s="86">
        <v>1.5787016560818268E-2</v>
      </c>
      <c r="B66" s="91">
        <v>1.0185185185185186E-3</v>
      </c>
      <c r="C66" s="92">
        <v>16</v>
      </c>
      <c r="D66" s="95" t="s">
        <v>3271</v>
      </c>
      <c r="E66" s="95" t="s">
        <v>3401</v>
      </c>
      <c r="F66" s="91" t="s">
        <v>635</v>
      </c>
      <c r="G66" s="108">
        <v>1065</v>
      </c>
      <c r="H66" s="96" t="s">
        <v>2364</v>
      </c>
      <c r="I66" s="109" t="s">
        <v>2365</v>
      </c>
      <c r="J66" s="110" t="s">
        <v>1050</v>
      </c>
      <c r="K66" s="111">
        <v>39247</v>
      </c>
      <c r="L66" s="86" t="s">
        <v>639</v>
      </c>
      <c r="M66" s="93" t="s">
        <v>640</v>
      </c>
      <c r="N66" s="93" t="s">
        <v>890</v>
      </c>
      <c r="O66" s="109" t="s">
        <v>642</v>
      </c>
      <c r="P66" s="86" t="s">
        <v>668</v>
      </c>
      <c r="Q66" s="86" t="s">
        <v>669</v>
      </c>
      <c r="R66" s="86" t="s">
        <v>683</v>
      </c>
      <c r="S66" s="86" t="s">
        <v>684</v>
      </c>
      <c r="T66" s="86" t="s">
        <v>685</v>
      </c>
      <c r="U66" s="86" t="s">
        <v>686</v>
      </c>
      <c r="V66" s="86" t="s">
        <v>648</v>
      </c>
      <c r="W66" s="86" t="s">
        <v>1153</v>
      </c>
      <c r="X66" s="112" t="s">
        <v>1154</v>
      </c>
      <c r="Y66" s="86" t="s">
        <v>688</v>
      </c>
      <c r="Z66" s="86" t="s">
        <v>642</v>
      </c>
      <c r="AA66" s="86" t="s">
        <v>2366</v>
      </c>
      <c r="AB66" s="86" t="s">
        <v>2367</v>
      </c>
      <c r="AC66" s="86" t="s">
        <v>691</v>
      </c>
      <c r="AD66" s="113">
        <v>23000</v>
      </c>
      <c r="AE66" s="111" t="s">
        <v>970</v>
      </c>
      <c r="AF66" s="109" t="s">
        <v>727</v>
      </c>
      <c r="AG66" s="86" t="s">
        <v>642</v>
      </c>
      <c r="AH66" s="113"/>
      <c r="AI66" s="86" t="s">
        <v>642</v>
      </c>
      <c r="AJ66" s="114">
        <v>6342</v>
      </c>
      <c r="AK66" s="115">
        <v>45082.033310185187</v>
      </c>
      <c r="AL66" s="115">
        <v>45081.658310185187</v>
      </c>
      <c r="AM66" s="86" t="s">
        <v>658</v>
      </c>
      <c r="AN66" s="86" t="s">
        <v>2368</v>
      </c>
      <c r="AO66" s="86">
        <v>23000</v>
      </c>
      <c r="AP66" s="115">
        <v>45082.033333333333</v>
      </c>
      <c r="AQ66" s="115" t="s">
        <v>660</v>
      </c>
      <c r="AR66" s="86" t="s">
        <v>642</v>
      </c>
      <c r="AS66" s="86" t="s">
        <v>2369</v>
      </c>
      <c r="AT66" s="86" t="s">
        <v>2370</v>
      </c>
    </row>
    <row r="67" spans="1:46" ht="15" customHeight="1">
      <c r="A67" s="5">
        <v>7.0980494371179925E-2</v>
      </c>
      <c r="B67" s="91">
        <v>1.5393518518518519E-3</v>
      </c>
      <c r="C67" s="92">
        <v>171</v>
      </c>
      <c r="D67" s="8" t="s">
        <v>3276</v>
      </c>
      <c r="E67" s="8" t="s">
        <v>3415</v>
      </c>
      <c r="F67" s="6" t="s">
        <v>635</v>
      </c>
      <c r="G67" s="90">
        <v>2001</v>
      </c>
      <c r="H67" s="78" t="s">
        <v>2512</v>
      </c>
      <c r="I67" s="9" t="s">
        <v>2513</v>
      </c>
      <c r="J67" s="10" t="s">
        <v>733</v>
      </c>
      <c r="K67" s="11">
        <v>42150</v>
      </c>
      <c r="L67" s="5" t="s">
        <v>639</v>
      </c>
      <c r="M67" s="12" t="s">
        <v>734</v>
      </c>
      <c r="N67" s="93" t="s">
        <v>135</v>
      </c>
      <c r="O67" s="9" t="s">
        <v>642</v>
      </c>
      <c r="P67" s="5" t="s">
        <v>668</v>
      </c>
      <c r="Q67" s="5" t="s">
        <v>669</v>
      </c>
      <c r="R67" s="5" t="s">
        <v>2378</v>
      </c>
      <c r="S67" s="5" t="s">
        <v>2379</v>
      </c>
      <c r="T67" s="5" t="s">
        <v>2380</v>
      </c>
      <c r="U67" s="5" t="s">
        <v>2381</v>
      </c>
      <c r="V67" s="5" t="s">
        <v>2382</v>
      </c>
      <c r="W67" s="5" t="s">
        <v>2558</v>
      </c>
      <c r="X67" s="16" t="s">
        <v>2559</v>
      </c>
      <c r="Y67" s="5" t="s">
        <v>2383</v>
      </c>
      <c r="Z67" s="5" t="s">
        <v>2384</v>
      </c>
      <c r="AA67" s="5" t="s">
        <v>2514</v>
      </c>
      <c r="AB67" s="5" t="s">
        <v>2515</v>
      </c>
      <c r="AC67" s="5" t="s">
        <v>691</v>
      </c>
      <c r="AD67" s="13">
        <v>23000</v>
      </c>
      <c r="AE67" s="11" t="s">
        <v>2516</v>
      </c>
      <c r="AF67" s="9" t="s">
        <v>657</v>
      </c>
      <c r="AG67" s="5" t="s">
        <v>642</v>
      </c>
      <c r="AI67" s="5" t="s">
        <v>642</v>
      </c>
      <c r="AJ67" s="14">
        <v>6457</v>
      </c>
      <c r="AK67" s="15">
        <v>45088.608217592591</v>
      </c>
      <c r="AL67" s="15">
        <v>45088.233217592591</v>
      </c>
      <c r="AM67" s="5" t="s">
        <v>658</v>
      </c>
      <c r="AN67" s="5" t="s">
        <v>2517</v>
      </c>
      <c r="AO67" s="5">
        <v>23000</v>
      </c>
      <c r="AP67" s="15">
        <v>45088.608240740738</v>
      </c>
      <c r="AQ67" s="15" t="s">
        <v>660</v>
      </c>
      <c r="AR67" s="5" t="s">
        <v>642</v>
      </c>
      <c r="AS67" s="5" t="s">
        <v>661</v>
      </c>
      <c r="AT67" s="5" t="s">
        <v>2518</v>
      </c>
    </row>
    <row r="68" spans="1:46" ht="15" customHeight="1">
      <c r="A68" s="5">
        <v>0.49194789628146673</v>
      </c>
      <c r="B68" s="6">
        <v>7.291666666666667E-4</v>
      </c>
      <c r="C68" s="7">
        <v>42</v>
      </c>
      <c r="D68" s="8" t="s">
        <v>3276</v>
      </c>
      <c r="E68" s="8" t="s">
        <v>3277</v>
      </c>
      <c r="F68" s="6" t="s">
        <v>635</v>
      </c>
      <c r="G68" s="90">
        <v>2002</v>
      </c>
      <c r="H68" s="78" t="s">
        <v>731</v>
      </c>
      <c r="I68" s="9" t="s">
        <v>732</v>
      </c>
      <c r="J68" s="10" t="s">
        <v>733</v>
      </c>
      <c r="K68" s="11">
        <v>42146</v>
      </c>
      <c r="L68" s="5" t="s">
        <v>639</v>
      </c>
      <c r="M68" s="12" t="s">
        <v>734</v>
      </c>
      <c r="N68" s="18" t="s">
        <v>735</v>
      </c>
      <c r="O68" s="9" t="s">
        <v>642</v>
      </c>
      <c r="P68" s="5" t="s">
        <v>668</v>
      </c>
      <c r="Q68" s="5" t="s">
        <v>669</v>
      </c>
      <c r="R68" s="5" t="s">
        <v>769</v>
      </c>
      <c r="S68" s="5" t="s">
        <v>736</v>
      </c>
      <c r="T68" s="5" t="s">
        <v>737</v>
      </c>
      <c r="U68" s="5" t="s">
        <v>738</v>
      </c>
      <c r="V68" s="5" t="s">
        <v>739</v>
      </c>
      <c r="W68" s="5" t="s">
        <v>740</v>
      </c>
      <c r="X68" s="5" t="s">
        <v>741</v>
      </c>
      <c r="Y68" s="16" t="s">
        <v>742</v>
      </c>
      <c r="Z68" s="16" t="s">
        <v>642</v>
      </c>
      <c r="AA68" s="16" t="s">
        <v>743</v>
      </c>
      <c r="AB68" s="5" t="s">
        <v>744</v>
      </c>
      <c r="AC68" s="5" t="s">
        <v>655</v>
      </c>
      <c r="AD68" s="13">
        <v>23000</v>
      </c>
      <c r="AE68" s="11" t="s">
        <v>745</v>
      </c>
      <c r="AF68" s="9" t="s">
        <v>673</v>
      </c>
      <c r="AG68" s="5" t="s">
        <v>642</v>
      </c>
      <c r="AI68" s="5" t="s">
        <v>642</v>
      </c>
      <c r="AJ68" s="14">
        <v>5980</v>
      </c>
      <c r="AK68" s="15">
        <v>45065.508842592593</v>
      </c>
      <c r="AL68" s="15">
        <v>45065.133842592593</v>
      </c>
      <c r="AM68" s="5" t="s">
        <v>658</v>
      </c>
      <c r="AN68" s="9" t="s">
        <v>746</v>
      </c>
      <c r="AO68" s="5">
        <v>23000</v>
      </c>
      <c r="AP68" s="15">
        <v>45065.50886574074</v>
      </c>
      <c r="AQ68" s="15" t="s">
        <v>660</v>
      </c>
      <c r="AR68" s="5" t="s">
        <v>642</v>
      </c>
      <c r="AS68" s="5" t="s">
        <v>747</v>
      </c>
      <c r="AT68" s="5" t="s">
        <v>748</v>
      </c>
    </row>
    <row r="69" spans="1:46" ht="15" customHeight="1">
      <c r="A69" s="5">
        <v>0.92569706734630264</v>
      </c>
      <c r="B69" s="6">
        <v>8.2175925925925917E-4</v>
      </c>
      <c r="C69" s="7">
        <v>136</v>
      </c>
      <c r="D69" s="8" t="s">
        <v>3276</v>
      </c>
      <c r="E69" s="8" t="s">
        <v>1850</v>
      </c>
      <c r="F69" s="6" t="s">
        <v>635</v>
      </c>
      <c r="G69" s="90">
        <v>2003</v>
      </c>
      <c r="H69" s="79" t="s">
        <v>860</v>
      </c>
      <c r="I69" s="9" t="s">
        <v>861</v>
      </c>
      <c r="J69" s="10">
        <v>7</v>
      </c>
      <c r="K69" s="11">
        <v>42294</v>
      </c>
      <c r="L69" s="5" t="s">
        <v>639</v>
      </c>
      <c r="M69" s="12" t="s">
        <v>734</v>
      </c>
      <c r="N69" s="12" t="s">
        <v>833</v>
      </c>
      <c r="O69" s="9" t="s">
        <v>642</v>
      </c>
      <c r="P69" s="5" t="s">
        <v>682</v>
      </c>
      <c r="Q69" s="5" t="s">
        <v>669</v>
      </c>
      <c r="R69" s="5" t="s">
        <v>862</v>
      </c>
      <c r="S69" s="5" t="s">
        <v>876</v>
      </c>
      <c r="T69" s="5" t="s">
        <v>863</v>
      </c>
      <c r="U69" s="5" t="s">
        <v>864</v>
      </c>
      <c r="V69" s="5" t="s">
        <v>865</v>
      </c>
      <c r="W69" s="5" t="s">
        <v>866</v>
      </c>
      <c r="X69" s="5" t="s">
        <v>867</v>
      </c>
      <c r="Y69" s="16" t="s">
        <v>868</v>
      </c>
      <c r="Z69" s="16" t="s">
        <v>642</v>
      </c>
      <c r="AA69" s="16" t="s">
        <v>869</v>
      </c>
      <c r="AB69" s="5" t="s">
        <v>870</v>
      </c>
      <c r="AC69" s="5" t="s">
        <v>655</v>
      </c>
      <c r="AD69" s="13">
        <v>23000</v>
      </c>
      <c r="AE69" s="84">
        <v>45065</v>
      </c>
      <c r="AF69" s="85" t="s">
        <v>871</v>
      </c>
      <c r="AG69" s="5" t="s">
        <v>642</v>
      </c>
      <c r="AH69" s="13" t="s">
        <v>872</v>
      </c>
      <c r="AI69" s="5" t="s">
        <v>642</v>
      </c>
      <c r="AJ69" s="14">
        <v>5995</v>
      </c>
      <c r="AK69" s="15">
        <v>45065.644293981481</v>
      </c>
      <c r="AL69" s="15">
        <v>45065.269293981481</v>
      </c>
      <c r="AM69" s="5" t="s">
        <v>873</v>
      </c>
      <c r="AN69" s="9" t="s">
        <v>642</v>
      </c>
      <c r="AO69" s="5" t="s">
        <v>642</v>
      </c>
      <c r="AP69" s="15" t="s">
        <v>642</v>
      </c>
      <c r="AQ69" s="15" t="s">
        <v>642</v>
      </c>
      <c r="AR69" s="5" t="s">
        <v>642</v>
      </c>
      <c r="AS69" s="5" t="s">
        <v>661</v>
      </c>
      <c r="AT69" s="5" t="s">
        <v>874</v>
      </c>
    </row>
    <row r="70" spans="1:46" ht="15" customHeight="1">
      <c r="A70" s="5">
        <v>0.16877824556217746</v>
      </c>
      <c r="B70" s="6">
        <v>8.4490740740740739E-4</v>
      </c>
      <c r="C70" s="7">
        <v>8</v>
      </c>
      <c r="D70" s="8" t="s">
        <v>3276</v>
      </c>
      <c r="E70" s="8" t="s">
        <v>3385</v>
      </c>
      <c r="F70" s="6" t="s">
        <v>635</v>
      </c>
      <c r="G70" s="90">
        <v>2004</v>
      </c>
      <c r="H70" s="78" t="s">
        <v>2118</v>
      </c>
      <c r="I70" s="9" t="s">
        <v>2119</v>
      </c>
      <c r="J70" s="10" t="s">
        <v>2120</v>
      </c>
      <c r="K70" s="11">
        <v>42101</v>
      </c>
      <c r="L70" s="5" t="s">
        <v>639</v>
      </c>
      <c r="M70" s="12" t="s">
        <v>734</v>
      </c>
      <c r="N70" s="12" t="s">
        <v>681</v>
      </c>
      <c r="O70" s="9" t="s">
        <v>642</v>
      </c>
      <c r="P70" s="5" t="s">
        <v>682</v>
      </c>
      <c r="Q70" s="5" t="s">
        <v>669</v>
      </c>
      <c r="R70" s="5" t="s">
        <v>2121</v>
      </c>
      <c r="S70" s="5" t="s">
        <v>2122</v>
      </c>
      <c r="T70" s="5" t="s">
        <v>2123</v>
      </c>
      <c r="U70" s="5" t="s">
        <v>1577</v>
      </c>
      <c r="V70" s="5" t="s">
        <v>648</v>
      </c>
      <c r="W70" s="5" t="s">
        <v>1578</v>
      </c>
      <c r="X70" s="16" t="s">
        <v>2592</v>
      </c>
      <c r="Y70" s="16" t="s">
        <v>2124</v>
      </c>
      <c r="Z70" s="16" t="s">
        <v>642</v>
      </c>
      <c r="AA70" s="16" t="s">
        <v>2125</v>
      </c>
      <c r="AB70" s="5" t="s">
        <v>2126</v>
      </c>
      <c r="AC70" s="5" t="s">
        <v>691</v>
      </c>
      <c r="AD70" s="13">
        <v>23000</v>
      </c>
      <c r="AE70" s="11" t="s">
        <v>2127</v>
      </c>
      <c r="AF70" s="9" t="s">
        <v>657</v>
      </c>
      <c r="AG70" s="5" t="s">
        <v>642</v>
      </c>
      <c r="AI70" s="5" t="s">
        <v>642</v>
      </c>
      <c r="AJ70" s="14">
        <v>6261</v>
      </c>
      <c r="AK70" s="15">
        <v>45076.929386574076</v>
      </c>
      <c r="AL70" s="15">
        <v>45076.554386574076</v>
      </c>
      <c r="AM70" s="5" t="s">
        <v>658</v>
      </c>
      <c r="AN70" s="5" t="s">
        <v>2128</v>
      </c>
      <c r="AO70" s="5">
        <v>23000</v>
      </c>
      <c r="AP70" s="15">
        <v>45076.929409722223</v>
      </c>
      <c r="AQ70" s="15" t="s">
        <v>660</v>
      </c>
      <c r="AR70" s="5" t="s">
        <v>642</v>
      </c>
      <c r="AS70" s="5" t="s">
        <v>747</v>
      </c>
      <c r="AT70" s="5" t="s">
        <v>2129</v>
      </c>
    </row>
    <row r="71" spans="1:46" ht="15" customHeight="1">
      <c r="A71" s="5">
        <v>0.88495919611598906</v>
      </c>
      <c r="B71" s="6">
        <v>8.4490740740740739E-4</v>
      </c>
      <c r="C71" s="7">
        <v>8</v>
      </c>
      <c r="D71" s="8" t="s">
        <v>3276</v>
      </c>
      <c r="E71" s="8" t="s">
        <v>3461</v>
      </c>
      <c r="F71" s="6" t="s">
        <v>635</v>
      </c>
      <c r="G71" s="90">
        <v>2005</v>
      </c>
      <c r="H71" s="78" t="s">
        <v>2929</v>
      </c>
      <c r="I71" s="9" t="s">
        <v>2930</v>
      </c>
      <c r="J71" s="10" t="s">
        <v>1532</v>
      </c>
      <c r="K71" s="11">
        <v>42269</v>
      </c>
      <c r="L71" s="5" t="s">
        <v>639</v>
      </c>
      <c r="M71" s="12" t="s">
        <v>734</v>
      </c>
      <c r="N71" s="12" t="s">
        <v>681</v>
      </c>
      <c r="O71" s="9" t="s">
        <v>642</v>
      </c>
      <c r="P71" s="5" t="s">
        <v>682</v>
      </c>
      <c r="Q71" s="5" t="s">
        <v>643</v>
      </c>
      <c r="R71" s="5" t="s">
        <v>2679</v>
      </c>
      <c r="S71" s="5" t="s">
        <v>2820</v>
      </c>
      <c r="T71" s="5" t="s">
        <v>2680</v>
      </c>
      <c r="U71" s="5" t="s">
        <v>2767</v>
      </c>
      <c r="V71" s="5" t="s">
        <v>739</v>
      </c>
      <c r="W71" s="5" t="s">
        <v>2681</v>
      </c>
      <c r="X71" s="16" t="s">
        <v>2768</v>
      </c>
      <c r="Y71" s="5" t="s">
        <v>2682</v>
      </c>
      <c r="Z71" s="5" t="s">
        <v>642</v>
      </c>
      <c r="AA71" s="5" t="s">
        <v>2931</v>
      </c>
      <c r="AB71" s="5" t="s">
        <v>2932</v>
      </c>
      <c r="AC71" s="5" t="s">
        <v>655</v>
      </c>
      <c r="AD71" s="13">
        <v>23000</v>
      </c>
      <c r="AE71" s="11" t="s">
        <v>2933</v>
      </c>
      <c r="AF71" s="9" t="s">
        <v>673</v>
      </c>
      <c r="AG71" s="5" t="s">
        <v>642</v>
      </c>
      <c r="AI71" s="5" t="s">
        <v>642</v>
      </c>
      <c r="AJ71" s="14">
        <v>6673</v>
      </c>
      <c r="AK71" s="15">
        <v>45099.973900462966</v>
      </c>
      <c r="AL71" s="15">
        <v>45099.598900462966</v>
      </c>
      <c r="AM71" s="5" t="s">
        <v>658</v>
      </c>
      <c r="AN71" s="5" t="s">
        <v>2936</v>
      </c>
      <c r="AO71" s="5">
        <v>23000</v>
      </c>
      <c r="AP71" s="15">
        <v>45099.973912037036</v>
      </c>
      <c r="AQ71" s="15" t="s">
        <v>660</v>
      </c>
      <c r="AR71" s="5" t="s">
        <v>642</v>
      </c>
      <c r="AS71" s="5" t="s">
        <v>2696</v>
      </c>
      <c r="AT71" s="5" t="s">
        <v>2935</v>
      </c>
    </row>
    <row r="72" spans="1:46" ht="15" customHeight="1">
      <c r="A72" s="5">
        <v>0.59342125317429528</v>
      </c>
      <c r="B72" s="6">
        <v>8.4490740740740739E-4</v>
      </c>
      <c r="C72" s="7">
        <v>8</v>
      </c>
      <c r="D72" s="8" t="s">
        <v>3276</v>
      </c>
      <c r="E72" s="8" t="s">
        <v>3386</v>
      </c>
      <c r="F72" s="6" t="s">
        <v>635</v>
      </c>
      <c r="G72" s="90">
        <v>2006</v>
      </c>
      <c r="H72" s="78" t="s">
        <v>2130</v>
      </c>
      <c r="I72" s="9" t="s">
        <v>2131</v>
      </c>
      <c r="J72" s="10" t="s">
        <v>733</v>
      </c>
      <c r="K72" s="11">
        <v>42192</v>
      </c>
      <c r="L72" s="5" t="s">
        <v>639</v>
      </c>
      <c r="M72" s="12" t="s">
        <v>734</v>
      </c>
      <c r="N72" s="12" t="s">
        <v>681</v>
      </c>
      <c r="O72" s="9" t="s">
        <v>642</v>
      </c>
      <c r="P72" s="5" t="s">
        <v>682</v>
      </c>
      <c r="Q72" s="5" t="s">
        <v>669</v>
      </c>
      <c r="R72" s="5" t="s">
        <v>2121</v>
      </c>
      <c r="S72" s="5" t="s">
        <v>2122</v>
      </c>
      <c r="T72" s="5" t="s">
        <v>2123</v>
      </c>
      <c r="U72" s="5" t="s">
        <v>1577</v>
      </c>
      <c r="V72" s="5" t="s">
        <v>648</v>
      </c>
      <c r="W72" s="5" t="s">
        <v>1578</v>
      </c>
      <c r="X72" s="16" t="s">
        <v>2592</v>
      </c>
      <c r="Y72" s="16" t="s">
        <v>2124</v>
      </c>
      <c r="Z72" s="16" t="s">
        <v>642</v>
      </c>
      <c r="AA72" s="16" t="s">
        <v>2132</v>
      </c>
      <c r="AB72" s="5" t="s">
        <v>2133</v>
      </c>
      <c r="AC72" s="5" t="s">
        <v>691</v>
      </c>
      <c r="AD72" s="13">
        <v>23000</v>
      </c>
      <c r="AE72" s="11" t="s">
        <v>2134</v>
      </c>
      <c r="AF72" s="9" t="s">
        <v>727</v>
      </c>
      <c r="AG72" s="5" t="s">
        <v>642</v>
      </c>
      <c r="AI72" s="5" t="s">
        <v>642</v>
      </c>
      <c r="AJ72" s="14">
        <v>6262</v>
      </c>
      <c r="AK72" s="15">
        <v>45076.940937500003</v>
      </c>
      <c r="AL72" s="15">
        <v>45076.565937500003</v>
      </c>
      <c r="AM72" s="5" t="s">
        <v>658</v>
      </c>
      <c r="AN72" s="5" t="s">
        <v>2135</v>
      </c>
      <c r="AO72" s="5">
        <v>23000</v>
      </c>
      <c r="AP72" s="15">
        <v>45076.940949074073</v>
      </c>
      <c r="AQ72" s="15" t="s">
        <v>660</v>
      </c>
      <c r="AR72" s="5" t="s">
        <v>642</v>
      </c>
      <c r="AS72" s="5" t="s">
        <v>764</v>
      </c>
      <c r="AT72" s="5" t="s">
        <v>2136</v>
      </c>
    </row>
    <row r="73" spans="1:46" ht="15" customHeight="1">
      <c r="A73" s="5">
        <v>5.7003443944262377E-3</v>
      </c>
      <c r="B73" s="6">
        <v>7.175925925925927E-4</v>
      </c>
      <c r="C73" s="7">
        <v>7</v>
      </c>
      <c r="D73" s="8" t="s">
        <v>605</v>
      </c>
      <c r="E73" s="8" t="s">
        <v>1850</v>
      </c>
      <c r="F73" s="6" t="s">
        <v>635</v>
      </c>
      <c r="G73" s="90">
        <v>3001</v>
      </c>
      <c r="H73" s="79" t="s">
        <v>1858</v>
      </c>
      <c r="I73" s="9" t="s">
        <v>1859</v>
      </c>
      <c r="J73" s="10" t="s">
        <v>679</v>
      </c>
      <c r="K73" s="11">
        <v>41783</v>
      </c>
      <c r="L73" s="5" t="s">
        <v>639</v>
      </c>
      <c r="M73" s="12" t="s">
        <v>768</v>
      </c>
      <c r="N73" s="12" t="s">
        <v>1574</v>
      </c>
      <c r="O73" s="9" t="s">
        <v>642</v>
      </c>
      <c r="P73" s="5" t="s">
        <v>46</v>
      </c>
      <c r="Q73" s="5" t="s">
        <v>643</v>
      </c>
      <c r="R73" s="5" t="s">
        <v>1860</v>
      </c>
      <c r="S73" s="5" t="s">
        <v>1861</v>
      </c>
      <c r="T73" s="5" t="s">
        <v>1862</v>
      </c>
      <c r="U73" s="5" t="s">
        <v>1863</v>
      </c>
      <c r="V73" s="5" t="s">
        <v>648</v>
      </c>
      <c r="W73" s="5" t="s">
        <v>1864</v>
      </c>
      <c r="X73" s="16" t="s">
        <v>2197</v>
      </c>
      <c r="Y73" s="16" t="s">
        <v>1865</v>
      </c>
      <c r="Z73" s="16" t="s">
        <v>642</v>
      </c>
      <c r="AA73" s="16" t="s">
        <v>1866</v>
      </c>
      <c r="AB73" s="5" t="s">
        <v>1867</v>
      </c>
      <c r="AC73" s="5" t="s">
        <v>691</v>
      </c>
      <c r="AD73" s="13">
        <v>23000</v>
      </c>
      <c r="AE73" s="84">
        <v>45071</v>
      </c>
      <c r="AF73" s="85" t="s">
        <v>1868</v>
      </c>
      <c r="AG73" s="5" t="s">
        <v>642</v>
      </c>
      <c r="AH73" s="13" t="s">
        <v>642</v>
      </c>
      <c r="AI73" s="5" t="s">
        <v>642</v>
      </c>
      <c r="AJ73" s="14">
        <v>6175</v>
      </c>
      <c r="AK73" s="15">
        <v>45072.778194444443</v>
      </c>
      <c r="AL73" s="15">
        <v>45072.403194444443</v>
      </c>
      <c r="AM73" s="5" t="s">
        <v>873</v>
      </c>
      <c r="AN73" s="5" t="s">
        <v>642</v>
      </c>
      <c r="AO73" s="5" t="s">
        <v>642</v>
      </c>
      <c r="AP73" s="15" t="s">
        <v>642</v>
      </c>
      <c r="AQ73" s="15" t="s">
        <v>642</v>
      </c>
      <c r="AR73" s="5" t="s">
        <v>642</v>
      </c>
      <c r="AS73" s="5" t="s">
        <v>1869</v>
      </c>
      <c r="AT73" s="5" t="s">
        <v>1870</v>
      </c>
    </row>
    <row r="74" spans="1:46" ht="15" customHeight="1">
      <c r="A74" s="5">
        <v>7.26026998846796E-3</v>
      </c>
      <c r="B74" s="6">
        <v>8.2175925925925917E-4</v>
      </c>
      <c r="C74" s="7">
        <v>136</v>
      </c>
      <c r="D74" s="8" t="s">
        <v>605</v>
      </c>
      <c r="E74" s="8" t="s">
        <v>3392</v>
      </c>
      <c r="F74" s="6" t="s">
        <v>635</v>
      </c>
      <c r="G74" s="90">
        <v>3002</v>
      </c>
      <c r="H74" s="78" t="s">
        <v>2274</v>
      </c>
      <c r="I74" s="9" t="s">
        <v>2275</v>
      </c>
      <c r="J74" s="10" t="s">
        <v>679</v>
      </c>
      <c r="K74" s="11">
        <v>41565</v>
      </c>
      <c r="L74" s="5" t="s">
        <v>639</v>
      </c>
      <c r="M74" s="12" t="s">
        <v>2076</v>
      </c>
      <c r="N74" s="12" t="s">
        <v>833</v>
      </c>
      <c r="O74" s="9" t="s">
        <v>642</v>
      </c>
      <c r="P74" s="5" t="s">
        <v>46</v>
      </c>
      <c r="Q74" s="5" t="s">
        <v>669</v>
      </c>
      <c r="R74" s="5" t="s">
        <v>698</v>
      </c>
      <c r="S74" s="5" t="s">
        <v>699</v>
      </c>
      <c r="T74" s="5" t="s">
        <v>700</v>
      </c>
      <c r="U74" s="5" t="s">
        <v>701</v>
      </c>
      <c r="V74" s="5" t="s">
        <v>648</v>
      </c>
      <c r="W74" s="5" t="s">
        <v>702</v>
      </c>
      <c r="X74" s="16" t="s">
        <v>781</v>
      </c>
      <c r="Y74" s="16" t="s">
        <v>703</v>
      </c>
      <c r="Z74" s="16" t="s">
        <v>704</v>
      </c>
      <c r="AA74" s="16" t="s">
        <v>2276</v>
      </c>
      <c r="AB74" s="5" t="s">
        <v>2277</v>
      </c>
      <c r="AC74" s="5" t="s">
        <v>691</v>
      </c>
      <c r="AD74" s="13">
        <v>23000</v>
      </c>
      <c r="AE74" s="11" t="s">
        <v>2278</v>
      </c>
      <c r="AF74" s="9" t="s">
        <v>727</v>
      </c>
      <c r="AG74" s="5" t="s">
        <v>642</v>
      </c>
      <c r="AI74" s="5" t="s">
        <v>642</v>
      </c>
      <c r="AJ74" s="14">
        <v>6310</v>
      </c>
      <c r="AK74" s="15">
        <v>45079.25509259259</v>
      </c>
      <c r="AL74" s="15">
        <v>45078.88009259259</v>
      </c>
      <c r="AM74" s="5" t="s">
        <v>658</v>
      </c>
      <c r="AN74" s="5" t="s">
        <v>2279</v>
      </c>
      <c r="AO74" s="5">
        <v>23000</v>
      </c>
      <c r="AP74" s="15">
        <v>45079.255115740743</v>
      </c>
      <c r="AQ74" s="15" t="s">
        <v>660</v>
      </c>
      <c r="AR74" s="5" t="s">
        <v>642</v>
      </c>
      <c r="AS74" s="5" t="s">
        <v>2280</v>
      </c>
      <c r="AT74" s="5" t="s">
        <v>2281</v>
      </c>
    </row>
    <row r="75" spans="1:46" ht="15" customHeight="1">
      <c r="A75" s="5">
        <v>3.6941211721899458E-2</v>
      </c>
      <c r="B75" s="6">
        <v>8.4490740740740739E-4</v>
      </c>
      <c r="C75" s="7">
        <v>8</v>
      </c>
      <c r="D75" s="8" t="s">
        <v>605</v>
      </c>
      <c r="E75" s="8" t="s">
        <v>3324</v>
      </c>
      <c r="F75" s="6" t="s">
        <v>635</v>
      </c>
      <c r="G75" s="90">
        <v>3003</v>
      </c>
      <c r="H75" s="78" t="s">
        <v>1208</v>
      </c>
      <c r="I75" s="9" t="s">
        <v>1209</v>
      </c>
      <c r="J75" s="10" t="s">
        <v>713</v>
      </c>
      <c r="K75" s="11">
        <v>41372</v>
      </c>
      <c r="L75" s="5" t="s">
        <v>639</v>
      </c>
      <c r="M75" s="12" t="s">
        <v>768</v>
      </c>
      <c r="N75" s="12" t="s">
        <v>1347</v>
      </c>
      <c r="O75" s="9" t="s">
        <v>642</v>
      </c>
      <c r="P75" s="5" t="s">
        <v>682</v>
      </c>
      <c r="Q75" s="5" t="s">
        <v>643</v>
      </c>
      <c r="R75" s="5" t="s">
        <v>933</v>
      </c>
      <c r="S75" s="5" t="s">
        <v>934</v>
      </c>
      <c r="T75" s="5" t="s">
        <v>935</v>
      </c>
      <c r="U75" s="5" t="s">
        <v>936</v>
      </c>
      <c r="V75" s="5" t="s">
        <v>937</v>
      </c>
      <c r="W75" s="5" t="s">
        <v>1000</v>
      </c>
      <c r="X75" s="16" t="s">
        <v>1120</v>
      </c>
      <c r="Y75" s="16" t="s">
        <v>938</v>
      </c>
      <c r="Z75" s="16" t="s">
        <v>642</v>
      </c>
      <c r="AA75" s="16" t="s">
        <v>1210</v>
      </c>
      <c r="AB75" s="5" t="s">
        <v>1211</v>
      </c>
      <c r="AC75" s="5" t="s">
        <v>655</v>
      </c>
      <c r="AD75" s="13">
        <v>23000</v>
      </c>
      <c r="AE75" s="11" t="s">
        <v>1212</v>
      </c>
      <c r="AF75" s="9" t="s">
        <v>673</v>
      </c>
      <c r="AG75" s="5" t="s">
        <v>642</v>
      </c>
      <c r="AI75" s="5" t="s">
        <v>642</v>
      </c>
      <c r="AJ75" s="14">
        <v>6076</v>
      </c>
      <c r="AK75" s="15">
        <v>45067.466458333336</v>
      </c>
      <c r="AL75" s="15">
        <v>45067.091458333336</v>
      </c>
      <c r="AM75" s="5" t="s">
        <v>658</v>
      </c>
      <c r="AN75" s="5" t="s">
        <v>1213</v>
      </c>
      <c r="AO75" s="5">
        <v>23000</v>
      </c>
      <c r="AP75" s="15">
        <v>45067.466481481482</v>
      </c>
      <c r="AQ75" s="15" t="s">
        <v>660</v>
      </c>
      <c r="AR75" s="5" t="s">
        <v>642</v>
      </c>
      <c r="AS75" s="5" t="s">
        <v>747</v>
      </c>
      <c r="AT75" s="5" t="s">
        <v>1214</v>
      </c>
    </row>
    <row r="76" spans="1:46" ht="15" customHeight="1">
      <c r="A76" s="5">
        <v>7.1379870314829841E-2</v>
      </c>
      <c r="B76" s="6">
        <v>6.8287037037037025E-4</v>
      </c>
      <c r="C76" s="7">
        <v>2</v>
      </c>
      <c r="D76" s="8" t="s">
        <v>605</v>
      </c>
      <c r="E76" s="8" t="s">
        <v>3390</v>
      </c>
      <c r="F76" s="6" t="s">
        <v>635</v>
      </c>
      <c r="G76" s="90">
        <v>3004</v>
      </c>
      <c r="H76" s="78" t="s">
        <v>2252</v>
      </c>
      <c r="I76" s="9" t="s">
        <v>2253</v>
      </c>
      <c r="J76" s="10" t="s">
        <v>733</v>
      </c>
      <c r="K76" s="11">
        <v>41875</v>
      </c>
      <c r="L76" s="5" t="s">
        <v>639</v>
      </c>
      <c r="M76" s="12" t="s">
        <v>768</v>
      </c>
      <c r="N76" s="12" t="s">
        <v>954</v>
      </c>
      <c r="O76" s="9" t="s">
        <v>642</v>
      </c>
      <c r="P76" s="5" t="s">
        <v>46</v>
      </c>
      <c r="Q76" s="5" t="s">
        <v>643</v>
      </c>
      <c r="R76" s="5" t="s">
        <v>2016</v>
      </c>
      <c r="S76" s="5" t="s">
        <v>2017</v>
      </c>
      <c r="T76" s="5" t="s">
        <v>2018</v>
      </c>
      <c r="U76" s="5" t="s">
        <v>2019</v>
      </c>
      <c r="V76" s="5" t="s">
        <v>2020</v>
      </c>
      <c r="W76" s="5" t="s">
        <v>2373</v>
      </c>
      <c r="X76" s="16" t="s">
        <v>2021</v>
      </c>
      <c r="Y76" s="16" t="s">
        <v>2022</v>
      </c>
      <c r="Z76" s="16" t="s">
        <v>642</v>
      </c>
      <c r="AA76" s="16" t="s">
        <v>2254</v>
      </c>
      <c r="AB76" s="5" t="s">
        <v>2255</v>
      </c>
      <c r="AC76" s="5" t="s">
        <v>655</v>
      </c>
      <c r="AD76" s="13">
        <v>23000</v>
      </c>
      <c r="AE76" s="11" t="s">
        <v>2256</v>
      </c>
      <c r="AF76" s="9" t="s">
        <v>774</v>
      </c>
      <c r="AG76" s="5" t="s">
        <v>642</v>
      </c>
      <c r="AI76" s="5" t="s">
        <v>642</v>
      </c>
      <c r="AJ76" s="14">
        <v>6300</v>
      </c>
      <c r="AK76" s="15">
        <v>45078.742268518516</v>
      </c>
      <c r="AL76" s="15">
        <v>45078.367268518516</v>
      </c>
      <c r="AM76" s="5" t="s">
        <v>658</v>
      </c>
      <c r="AN76" s="5" t="s">
        <v>2257</v>
      </c>
      <c r="AO76" s="5">
        <v>23000</v>
      </c>
      <c r="AP76" s="15">
        <v>45078.742280092592</v>
      </c>
      <c r="AQ76" s="15" t="s">
        <v>660</v>
      </c>
      <c r="AR76" s="5" t="s">
        <v>642</v>
      </c>
      <c r="AS76" s="5" t="s">
        <v>1527</v>
      </c>
      <c r="AT76" s="5" t="s">
        <v>2258</v>
      </c>
    </row>
    <row r="77" spans="1:46" ht="15" customHeight="1">
      <c r="A77" s="5">
        <v>9.252647199788222E-2</v>
      </c>
      <c r="B77" s="6">
        <v>8.4490740740740739E-4</v>
      </c>
      <c r="C77" s="7">
        <v>8</v>
      </c>
      <c r="D77" s="8" t="s">
        <v>605</v>
      </c>
      <c r="E77" s="8" t="s">
        <v>3286</v>
      </c>
      <c r="F77" s="6" t="s">
        <v>635</v>
      </c>
      <c r="G77" s="90">
        <v>3005</v>
      </c>
      <c r="H77" s="78" t="s">
        <v>859</v>
      </c>
      <c r="I77" s="9" t="s">
        <v>852</v>
      </c>
      <c r="J77" s="10">
        <v>8</v>
      </c>
      <c r="K77" s="11">
        <v>42040</v>
      </c>
      <c r="L77" s="5" t="s">
        <v>639</v>
      </c>
      <c r="M77" s="12" t="s">
        <v>768</v>
      </c>
      <c r="N77" s="18" t="s">
        <v>681</v>
      </c>
      <c r="O77" s="9" t="s">
        <v>642</v>
      </c>
      <c r="P77" s="5" t="s">
        <v>46</v>
      </c>
      <c r="Q77" s="5" t="s">
        <v>643</v>
      </c>
      <c r="R77" s="5" t="s">
        <v>698</v>
      </c>
      <c r="S77" s="5" t="s">
        <v>699</v>
      </c>
      <c r="T77" s="5" t="s">
        <v>700</v>
      </c>
      <c r="U77" s="5" t="s">
        <v>701</v>
      </c>
      <c r="V77" s="5" t="s">
        <v>648</v>
      </c>
      <c r="W77" s="5" t="s">
        <v>702</v>
      </c>
      <c r="X77" s="16" t="s">
        <v>781</v>
      </c>
      <c r="Y77" s="16" t="s">
        <v>703</v>
      </c>
      <c r="Z77" s="16" t="s">
        <v>704</v>
      </c>
      <c r="AA77" s="16" t="s">
        <v>853</v>
      </c>
      <c r="AB77" s="5" t="s">
        <v>854</v>
      </c>
      <c r="AC77" s="5" t="s">
        <v>691</v>
      </c>
      <c r="AD77" s="13">
        <v>23000</v>
      </c>
      <c r="AE77" s="11" t="s">
        <v>855</v>
      </c>
      <c r="AF77" s="9" t="s">
        <v>727</v>
      </c>
      <c r="AG77" s="5" t="s">
        <v>642</v>
      </c>
      <c r="AI77" s="5" t="s">
        <v>642</v>
      </c>
      <c r="AJ77" s="14">
        <v>5992</v>
      </c>
      <c r="AK77" s="15">
        <v>45065.619699074072</v>
      </c>
      <c r="AL77" s="15">
        <v>45065.244699074072</v>
      </c>
      <c r="AM77" s="5" t="s">
        <v>658</v>
      </c>
      <c r="AN77" s="9" t="s">
        <v>856</v>
      </c>
      <c r="AO77" s="5">
        <v>23000</v>
      </c>
      <c r="AP77" s="15">
        <v>45065.619722222225</v>
      </c>
      <c r="AQ77" s="15" t="s">
        <v>660</v>
      </c>
      <c r="AR77" s="5" t="s">
        <v>642</v>
      </c>
      <c r="AS77" s="5" t="s">
        <v>815</v>
      </c>
      <c r="AT77" s="5" t="s">
        <v>857</v>
      </c>
    </row>
    <row r="78" spans="1:46" ht="15" customHeight="1">
      <c r="A78" s="5">
        <v>0.11149024183967726</v>
      </c>
      <c r="B78" s="6">
        <v>8.4490740740740739E-4</v>
      </c>
      <c r="C78" s="7">
        <v>8</v>
      </c>
      <c r="D78" s="8" t="s">
        <v>605</v>
      </c>
      <c r="E78" s="8" t="s">
        <v>3447</v>
      </c>
      <c r="F78" s="6" t="s">
        <v>635</v>
      </c>
      <c r="G78" s="90">
        <v>3006</v>
      </c>
      <c r="H78" s="78" t="s">
        <v>2810</v>
      </c>
      <c r="I78" s="9" t="s">
        <v>2811</v>
      </c>
      <c r="J78" s="10">
        <v>9</v>
      </c>
      <c r="K78" s="11">
        <v>41636</v>
      </c>
      <c r="L78" s="5" t="s">
        <v>639</v>
      </c>
      <c r="M78" s="12" t="s">
        <v>768</v>
      </c>
      <c r="N78" s="12" t="s">
        <v>681</v>
      </c>
      <c r="O78" s="9" t="s">
        <v>642</v>
      </c>
      <c r="P78" s="5" t="s">
        <v>46</v>
      </c>
      <c r="Q78" s="5" t="s">
        <v>643</v>
      </c>
      <c r="R78" s="5" t="s">
        <v>1413</v>
      </c>
      <c r="S78" s="5" t="s">
        <v>2812</v>
      </c>
      <c r="T78" s="5" t="s">
        <v>1415</v>
      </c>
      <c r="U78" s="5" t="s">
        <v>1416</v>
      </c>
      <c r="V78" s="5" t="s">
        <v>739</v>
      </c>
      <c r="W78" s="5" t="s">
        <v>1417</v>
      </c>
      <c r="X78" s="16" t="s">
        <v>1418</v>
      </c>
      <c r="Y78" s="5" t="s">
        <v>1419</v>
      </c>
      <c r="Z78" s="5" t="s">
        <v>642</v>
      </c>
      <c r="AA78" s="5" t="s">
        <v>2813</v>
      </c>
      <c r="AB78" s="5" t="s">
        <v>2814</v>
      </c>
      <c r="AC78" s="5" t="s">
        <v>655</v>
      </c>
      <c r="AD78" s="13">
        <v>23000</v>
      </c>
      <c r="AE78" s="11" t="s">
        <v>2815</v>
      </c>
      <c r="AF78" s="9" t="s">
        <v>774</v>
      </c>
      <c r="AG78" s="5" t="s">
        <v>642</v>
      </c>
      <c r="AI78" s="5" t="s">
        <v>642</v>
      </c>
      <c r="AJ78" s="14">
        <v>6616</v>
      </c>
      <c r="AK78" s="14">
        <v>45096.574178240742</v>
      </c>
      <c r="AL78" s="14">
        <v>45096.199178240742</v>
      </c>
      <c r="AM78" s="15" t="s">
        <v>658</v>
      </c>
      <c r="AN78" s="5" t="s">
        <v>2816</v>
      </c>
      <c r="AO78" s="5">
        <v>23000</v>
      </c>
      <c r="AP78" s="5">
        <v>45096.574201388888</v>
      </c>
      <c r="AQ78" s="15" t="s">
        <v>660</v>
      </c>
      <c r="AR78" s="5" t="s">
        <v>642</v>
      </c>
      <c r="AS78" s="5" t="s">
        <v>1184</v>
      </c>
      <c r="AT78" s="5" t="s">
        <v>2817</v>
      </c>
    </row>
    <row r="79" spans="1:46" ht="15" customHeight="1">
      <c r="A79" s="5">
        <v>0.12822872044058065</v>
      </c>
      <c r="B79" s="6">
        <v>6.8287037037037025E-4</v>
      </c>
      <c r="C79" s="7">
        <v>2</v>
      </c>
      <c r="D79" s="8" t="s">
        <v>605</v>
      </c>
      <c r="E79" s="8" t="s">
        <v>3489</v>
      </c>
      <c r="F79" s="6" t="s">
        <v>635</v>
      </c>
      <c r="G79" s="90">
        <v>3007</v>
      </c>
      <c r="H79" s="78" t="s">
        <v>3194</v>
      </c>
      <c r="I79" s="9" t="s">
        <v>3195</v>
      </c>
      <c r="J79" s="10" t="s">
        <v>679</v>
      </c>
      <c r="K79" s="11">
        <v>41736</v>
      </c>
      <c r="L79" s="5" t="s">
        <v>639</v>
      </c>
      <c r="M79" s="12" t="s">
        <v>768</v>
      </c>
      <c r="N79" s="12" t="s">
        <v>954</v>
      </c>
      <c r="O79" s="9" t="s">
        <v>642</v>
      </c>
      <c r="P79" s="5" t="s">
        <v>46</v>
      </c>
      <c r="Q79" s="5" t="s">
        <v>643</v>
      </c>
      <c r="R79" s="5" t="s">
        <v>3196</v>
      </c>
      <c r="S79" s="5" t="s">
        <v>3197</v>
      </c>
      <c r="T79" s="5" t="s">
        <v>3198</v>
      </c>
      <c r="U79" s="5" t="s">
        <v>3495</v>
      </c>
      <c r="V79" s="5" t="s">
        <v>648</v>
      </c>
      <c r="W79" s="5" t="s">
        <v>3199</v>
      </c>
      <c r="X79" s="5" t="s">
        <v>3200</v>
      </c>
      <c r="Y79" s="5" t="s">
        <v>3201</v>
      </c>
      <c r="Z79" s="5" t="s">
        <v>3202</v>
      </c>
      <c r="AA79" s="5" t="s">
        <v>3203</v>
      </c>
      <c r="AB79" s="5" t="s">
        <v>3204</v>
      </c>
      <c r="AC79" s="5" t="s">
        <v>655</v>
      </c>
      <c r="AD79" s="13">
        <v>23000</v>
      </c>
      <c r="AE79" s="11" t="s">
        <v>3205</v>
      </c>
      <c r="AF79" s="9" t="s">
        <v>657</v>
      </c>
      <c r="AG79" s="5" t="s">
        <v>642</v>
      </c>
      <c r="AI79" s="5" t="s">
        <v>642</v>
      </c>
      <c r="AJ79" s="14">
        <v>6787</v>
      </c>
      <c r="AK79" s="15">
        <v>45108.953680555554</v>
      </c>
      <c r="AL79" s="15">
        <v>45108.578680555554</v>
      </c>
      <c r="AM79" s="5" t="s">
        <v>658</v>
      </c>
      <c r="AN79" s="5" t="s">
        <v>3206</v>
      </c>
      <c r="AO79" s="5">
        <v>23000</v>
      </c>
      <c r="AP79" s="15">
        <v>45108.953692129631</v>
      </c>
      <c r="AQ79" s="15" t="s">
        <v>660</v>
      </c>
      <c r="AR79" s="5" t="s">
        <v>642</v>
      </c>
      <c r="AS79" s="5" t="s">
        <v>3207</v>
      </c>
      <c r="AT79" s="5" t="s">
        <v>3208</v>
      </c>
    </row>
    <row r="80" spans="1:46" ht="15" customHeight="1">
      <c r="A80" s="5">
        <v>0.74282743219112879</v>
      </c>
      <c r="B80" s="6">
        <v>1.5393518518518519E-3</v>
      </c>
      <c r="C80" s="7">
        <v>171</v>
      </c>
      <c r="D80" s="8" t="s">
        <v>605</v>
      </c>
      <c r="E80" s="8" t="s">
        <v>3344</v>
      </c>
      <c r="F80" s="6" t="s">
        <v>635</v>
      </c>
      <c r="G80" s="90">
        <v>3008</v>
      </c>
      <c r="H80" s="78" t="s">
        <v>1496</v>
      </c>
      <c r="I80" s="9" t="s">
        <v>1497</v>
      </c>
      <c r="J80" s="10" t="s">
        <v>679</v>
      </c>
      <c r="K80" s="11">
        <v>41571</v>
      </c>
      <c r="L80" s="5" t="s">
        <v>639</v>
      </c>
      <c r="M80" s="12" t="s">
        <v>768</v>
      </c>
      <c r="N80" s="12" t="s">
        <v>1289</v>
      </c>
      <c r="O80" s="9" t="s">
        <v>642</v>
      </c>
      <c r="P80" s="5" t="s">
        <v>668</v>
      </c>
      <c r="Q80" s="5" t="s">
        <v>669</v>
      </c>
      <c r="R80" s="5" t="s">
        <v>1486</v>
      </c>
      <c r="S80" s="5" t="s">
        <v>1487</v>
      </c>
      <c r="T80" s="5" t="s">
        <v>1488</v>
      </c>
      <c r="U80" s="5" t="s">
        <v>1489</v>
      </c>
      <c r="V80" s="5" t="s">
        <v>739</v>
      </c>
      <c r="W80" s="5" t="s">
        <v>2358</v>
      </c>
      <c r="X80" s="16" t="s">
        <v>2359</v>
      </c>
      <c r="Y80" s="16" t="s">
        <v>1490</v>
      </c>
      <c r="Z80" s="16" t="s">
        <v>642</v>
      </c>
      <c r="AA80" s="16" t="s">
        <v>1498</v>
      </c>
      <c r="AB80" s="5" t="s">
        <v>1488</v>
      </c>
      <c r="AC80" s="5" t="s">
        <v>655</v>
      </c>
      <c r="AD80" s="13">
        <v>23000</v>
      </c>
      <c r="AE80" s="11" t="s">
        <v>1492</v>
      </c>
      <c r="AF80" s="9" t="s">
        <v>657</v>
      </c>
      <c r="AG80" s="5" t="s">
        <v>642</v>
      </c>
      <c r="AI80" s="5" t="s">
        <v>642</v>
      </c>
      <c r="AJ80" s="14">
        <v>6116</v>
      </c>
      <c r="AK80" s="15">
        <v>45069.539479166669</v>
      </c>
      <c r="AL80" s="15">
        <v>45069.164479166669</v>
      </c>
      <c r="AM80" s="5" t="s">
        <v>658</v>
      </c>
      <c r="AN80" s="5" t="s">
        <v>1499</v>
      </c>
      <c r="AO80" s="5">
        <v>23000</v>
      </c>
      <c r="AP80" s="15">
        <v>45069.539502314816</v>
      </c>
      <c r="AQ80" s="15" t="s">
        <v>660</v>
      </c>
      <c r="AR80" s="5" t="s">
        <v>642</v>
      </c>
      <c r="AS80" s="5" t="s">
        <v>1494</v>
      </c>
      <c r="AT80" s="5" t="s">
        <v>1495</v>
      </c>
    </row>
    <row r="81" spans="1:46" ht="15" customHeight="1">
      <c r="A81" s="5">
        <v>0.22084805620498327</v>
      </c>
      <c r="B81" s="6">
        <v>8.4490740740740739E-4</v>
      </c>
      <c r="C81" s="7">
        <v>8</v>
      </c>
      <c r="D81" s="8" t="s">
        <v>605</v>
      </c>
      <c r="E81" s="8" t="s">
        <v>3280</v>
      </c>
      <c r="F81" s="6" t="s">
        <v>635</v>
      </c>
      <c r="G81" s="90">
        <v>3009</v>
      </c>
      <c r="H81" s="78" t="s">
        <v>779</v>
      </c>
      <c r="I81" s="9" t="s">
        <v>780</v>
      </c>
      <c r="J81" s="10" t="s">
        <v>733</v>
      </c>
      <c r="K81" s="11">
        <v>41986</v>
      </c>
      <c r="L81" s="5" t="s">
        <v>639</v>
      </c>
      <c r="M81" s="12" t="s">
        <v>768</v>
      </c>
      <c r="N81" s="18" t="s">
        <v>681</v>
      </c>
      <c r="O81" s="9" t="s">
        <v>642</v>
      </c>
      <c r="P81" s="5" t="s">
        <v>46</v>
      </c>
      <c r="Q81" s="5" t="s">
        <v>643</v>
      </c>
      <c r="R81" s="5" t="s">
        <v>698</v>
      </c>
      <c r="S81" s="5" t="s">
        <v>699</v>
      </c>
      <c r="T81" s="5" t="s">
        <v>700</v>
      </c>
      <c r="U81" s="5" t="s">
        <v>701</v>
      </c>
      <c r="V81" s="5" t="s">
        <v>648</v>
      </c>
      <c r="W81" s="5" t="s">
        <v>702</v>
      </c>
      <c r="X81" s="16" t="s">
        <v>781</v>
      </c>
      <c r="Y81" s="16" t="s">
        <v>703</v>
      </c>
      <c r="Z81" s="16" t="s">
        <v>704</v>
      </c>
      <c r="AA81" s="16" t="s">
        <v>782</v>
      </c>
      <c r="AB81" s="5" t="s">
        <v>783</v>
      </c>
      <c r="AC81" s="5" t="s">
        <v>691</v>
      </c>
      <c r="AD81" s="13">
        <v>23000</v>
      </c>
      <c r="AE81" s="11" t="s">
        <v>784</v>
      </c>
      <c r="AF81" s="9" t="s">
        <v>657</v>
      </c>
      <c r="AG81" s="5" t="s">
        <v>642</v>
      </c>
      <c r="AI81" s="5" t="s">
        <v>642</v>
      </c>
      <c r="AJ81" s="14">
        <v>5983</v>
      </c>
      <c r="AK81" s="15">
        <v>45065.544050925928</v>
      </c>
      <c r="AL81" s="15">
        <v>45065.169050925928</v>
      </c>
      <c r="AM81" s="5" t="s">
        <v>658</v>
      </c>
      <c r="AN81" s="9" t="s">
        <v>785</v>
      </c>
      <c r="AO81" s="5">
        <v>23000</v>
      </c>
      <c r="AP81" s="15">
        <v>45065.544062499997</v>
      </c>
      <c r="AQ81" s="15" t="s">
        <v>660</v>
      </c>
      <c r="AR81" s="5" t="s">
        <v>642</v>
      </c>
      <c r="AS81" s="5" t="s">
        <v>786</v>
      </c>
      <c r="AT81" s="5" t="s">
        <v>787</v>
      </c>
    </row>
    <row r="82" spans="1:46" ht="15" customHeight="1">
      <c r="A82" s="5">
        <v>0.22635028995528272</v>
      </c>
      <c r="B82" s="6">
        <v>8.2175925925925917E-4</v>
      </c>
      <c r="C82" s="7">
        <v>136</v>
      </c>
      <c r="D82" s="8" t="s">
        <v>605</v>
      </c>
      <c r="E82" s="8" t="s">
        <v>1850</v>
      </c>
      <c r="F82" s="6" t="s">
        <v>635</v>
      </c>
      <c r="G82" s="90">
        <v>3010</v>
      </c>
      <c r="H82" s="79" t="s">
        <v>1344</v>
      </c>
      <c r="I82" s="9" t="s">
        <v>875</v>
      </c>
      <c r="J82" s="10">
        <v>8</v>
      </c>
      <c r="K82" s="11">
        <v>41876</v>
      </c>
      <c r="L82" s="5" t="s">
        <v>639</v>
      </c>
      <c r="M82" s="12" t="s">
        <v>768</v>
      </c>
      <c r="N82" s="12" t="s">
        <v>833</v>
      </c>
      <c r="O82" s="9" t="s">
        <v>642</v>
      </c>
      <c r="P82" s="5" t="s">
        <v>682</v>
      </c>
      <c r="Q82" s="5" t="s">
        <v>669</v>
      </c>
      <c r="R82" s="5" t="s">
        <v>862</v>
      </c>
      <c r="S82" s="5" t="s">
        <v>876</v>
      </c>
      <c r="T82" s="5" t="s">
        <v>863</v>
      </c>
      <c r="U82" s="5" t="s">
        <v>864</v>
      </c>
      <c r="V82" s="5" t="s">
        <v>865</v>
      </c>
      <c r="W82" s="5" t="s">
        <v>866</v>
      </c>
      <c r="X82" s="5" t="s">
        <v>867</v>
      </c>
      <c r="Y82" s="16" t="s">
        <v>868</v>
      </c>
      <c r="Z82" s="16" t="s">
        <v>642</v>
      </c>
      <c r="AA82" s="16" t="s">
        <v>877</v>
      </c>
      <c r="AB82" s="5" t="s">
        <v>870</v>
      </c>
      <c r="AC82" s="5" t="s">
        <v>655</v>
      </c>
      <c r="AD82" s="13">
        <v>23000</v>
      </c>
      <c r="AE82" s="84">
        <v>45065</v>
      </c>
      <c r="AF82" s="85" t="s">
        <v>871</v>
      </c>
      <c r="AG82" s="5" t="s">
        <v>642</v>
      </c>
      <c r="AH82" s="13" t="s">
        <v>878</v>
      </c>
      <c r="AI82" s="5" t="s">
        <v>642</v>
      </c>
      <c r="AJ82" s="14">
        <v>5996</v>
      </c>
      <c r="AK82" s="15">
        <v>45065.647789351853</v>
      </c>
      <c r="AL82" s="15">
        <v>45065.272789351853</v>
      </c>
      <c r="AM82" s="5" t="s">
        <v>873</v>
      </c>
      <c r="AN82" s="5" t="s">
        <v>642</v>
      </c>
      <c r="AO82" s="5" t="s">
        <v>642</v>
      </c>
      <c r="AP82" s="15" t="s">
        <v>642</v>
      </c>
      <c r="AQ82" s="15" t="s">
        <v>642</v>
      </c>
      <c r="AR82" s="5" t="s">
        <v>642</v>
      </c>
      <c r="AS82" s="5" t="s">
        <v>661</v>
      </c>
      <c r="AT82" s="5" t="s">
        <v>874</v>
      </c>
    </row>
    <row r="83" spans="1:46" ht="15" customHeight="1">
      <c r="A83" s="5">
        <v>0.24056529931466075</v>
      </c>
      <c r="B83" s="6">
        <v>8.564814814814815E-4</v>
      </c>
      <c r="C83" s="7">
        <v>130</v>
      </c>
      <c r="D83" s="8" t="s">
        <v>605</v>
      </c>
      <c r="E83" s="8" t="s">
        <v>3310</v>
      </c>
      <c r="F83" s="6" t="s">
        <v>635</v>
      </c>
      <c r="G83" s="90">
        <v>3011</v>
      </c>
      <c r="H83" s="78" t="s">
        <v>1109</v>
      </c>
      <c r="I83" s="9" t="s">
        <v>1110</v>
      </c>
      <c r="J83" s="10" t="s">
        <v>679</v>
      </c>
      <c r="K83" s="11">
        <v>41519</v>
      </c>
      <c r="L83" s="5" t="s">
        <v>639</v>
      </c>
      <c r="M83" s="12" t="s">
        <v>768</v>
      </c>
      <c r="N83" s="12" t="s">
        <v>1111</v>
      </c>
      <c r="O83" s="9" t="s">
        <v>642</v>
      </c>
      <c r="P83" s="5" t="s">
        <v>668</v>
      </c>
      <c r="Q83" s="5" t="s">
        <v>669</v>
      </c>
      <c r="R83" s="5" t="s">
        <v>769</v>
      </c>
      <c r="S83" s="5" t="s">
        <v>736</v>
      </c>
      <c r="T83" s="5" t="s">
        <v>737</v>
      </c>
      <c r="U83" s="5" t="s">
        <v>738</v>
      </c>
      <c r="V83" s="5" t="s">
        <v>739</v>
      </c>
      <c r="W83" s="5" t="s">
        <v>740</v>
      </c>
      <c r="X83" s="5" t="s">
        <v>741</v>
      </c>
      <c r="Y83" s="16" t="s">
        <v>742</v>
      </c>
      <c r="Z83" s="16" t="s">
        <v>642</v>
      </c>
      <c r="AA83" s="16" t="s">
        <v>1112</v>
      </c>
      <c r="AB83" s="5" t="s">
        <v>1113</v>
      </c>
      <c r="AC83" s="5" t="s">
        <v>655</v>
      </c>
      <c r="AD83" s="13">
        <v>23000</v>
      </c>
      <c r="AE83" s="11" t="s">
        <v>1114</v>
      </c>
      <c r="AF83" s="9" t="s">
        <v>673</v>
      </c>
      <c r="AG83" s="5" t="s">
        <v>775</v>
      </c>
      <c r="AI83" s="5" t="s">
        <v>642</v>
      </c>
      <c r="AJ83" s="14">
        <v>6059</v>
      </c>
      <c r="AK83" s="15">
        <v>45066.640706018516</v>
      </c>
      <c r="AL83" s="15">
        <v>45066.265706018516</v>
      </c>
      <c r="AM83" s="5" t="s">
        <v>658</v>
      </c>
      <c r="AN83" s="5" t="s">
        <v>1115</v>
      </c>
      <c r="AO83" s="5">
        <v>23000</v>
      </c>
      <c r="AP83" s="15">
        <v>45066.640717592592</v>
      </c>
      <c r="AQ83" s="15" t="s">
        <v>660</v>
      </c>
      <c r="AR83" s="5" t="s">
        <v>642</v>
      </c>
      <c r="AS83" s="5" t="s">
        <v>1116</v>
      </c>
      <c r="AT83" s="5" t="s">
        <v>1117</v>
      </c>
    </row>
    <row r="84" spans="1:46" ht="15" customHeight="1">
      <c r="A84" s="5">
        <v>0.25421240990354554</v>
      </c>
      <c r="B84" s="6">
        <v>6.8287037037037025E-4</v>
      </c>
      <c r="C84" s="7">
        <v>2</v>
      </c>
      <c r="D84" s="8" t="s">
        <v>605</v>
      </c>
      <c r="E84" s="8" t="s">
        <v>3308</v>
      </c>
      <c r="F84" s="6" t="s">
        <v>635</v>
      </c>
      <c r="G84" s="90">
        <v>3012</v>
      </c>
      <c r="H84" s="78" t="s">
        <v>1083</v>
      </c>
      <c r="I84" s="9" t="s">
        <v>1084</v>
      </c>
      <c r="J84" s="10" t="s">
        <v>733</v>
      </c>
      <c r="K84" s="11">
        <v>42068</v>
      </c>
      <c r="L84" s="5" t="s">
        <v>639</v>
      </c>
      <c r="M84" s="12" t="s">
        <v>768</v>
      </c>
      <c r="N84" s="12" t="s">
        <v>954</v>
      </c>
      <c r="O84" s="9" t="s">
        <v>642</v>
      </c>
      <c r="P84" s="5" t="s">
        <v>46</v>
      </c>
      <c r="Q84" s="5" t="s">
        <v>643</v>
      </c>
      <c r="R84" s="5" t="s">
        <v>769</v>
      </c>
      <c r="S84" s="5" t="s">
        <v>1085</v>
      </c>
      <c r="T84" s="5" t="s">
        <v>737</v>
      </c>
      <c r="U84" s="5" t="s">
        <v>738</v>
      </c>
      <c r="V84" s="5" t="s">
        <v>739</v>
      </c>
      <c r="W84" s="5" t="s">
        <v>740</v>
      </c>
      <c r="X84" s="5" t="s">
        <v>741</v>
      </c>
      <c r="Y84" s="16" t="s">
        <v>742</v>
      </c>
      <c r="Z84" s="16" t="s">
        <v>642</v>
      </c>
      <c r="AA84" s="16" t="s">
        <v>1086</v>
      </c>
      <c r="AB84" s="5" t="s">
        <v>1087</v>
      </c>
      <c r="AC84" s="5" t="s">
        <v>655</v>
      </c>
      <c r="AD84" s="13">
        <v>23000</v>
      </c>
      <c r="AE84" s="11" t="s">
        <v>1088</v>
      </c>
      <c r="AF84" s="9" t="s">
        <v>774</v>
      </c>
      <c r="AG84" s="5" t="s">
        <v>642</v>
      </c>
      <c r="AI84" s="5" t="s">
        <v>642</v>
      </c>
      <c r="AJ84" s="14">
        <v>6053</v>
      </c>
      <c r="AK84" s="15">
        <v>45066.548842592594</v>
      </c>
      <c r="AL84" s="15">
        <v>45066.173842592594</v>
      </c>
      <c r="AM84" s="5" t="s">
        <v>658</v>
      </c>
      <c r="AN84" s="5" t="s">
        <v>1089</v>
      </c>
      <c r="AO84" s="5">
        <v>23000</v>
      </c>
      <c r="AP84" s="15">
        <v>45066.54886574074</v>
      </c>
      <c r="AQ84" s="15" t="s">
        <v>660</v>
      </c>
      <c r="AR84" s="5" t="s">
        <v>642</v>
      </c>
      <c r="AS84" s="5" t="s">
        <v>661</v>
      </c>
      <c r="AT84" s="5" t="s">
        <v>1090</v>
      </c>
    </row>
    <row r="85" spans="1:46" ht="15" customHeight="1">
      <c r="A85" s="5">
        <v>0.26275346767458851</v>
      </c>
      <c r="B85" s="6">
        <v>8.2175925925925917E-4</v>
      </c>
      <c r="C85" s="7">
        <v>136</v>
      </c>
      <c r="D85" s="8" t="s">
        <v>605</v>
      </c>
      <c r="E85" s="8" t="s">
        <v>1850</v>
      </c>
      <c r="F85" s="6" t="s">
        <v>635</v>
      </c>
      <c r="G85" s="90">
        <v>3013</v>
      </c>
      <c r="H85" s="79" t="s">
        <v>1343</v>
      </c>
      <c r="I85" s="9" t="s">
        <v>879</v>
      </c>
      <c r="J85" s="10">
        <v>9</v>
      </c>
      <c r="K85" s="11">
        <v>41707</v>
      </c>
      <c r="L85" s="5" t="s">
        <v>639</v>
      </c>
      <c r="M85" s="12" t="s">
        <v>768</v>
      </c>
      <c r="N85" s="12" t="s">
        <v>833</v>
      </c>
      <c r="O85" s="9" t="s">
        <v>642</v>
      </c>
      <c r="P85" s="5" t="s">
        <v>682</v>
      </c>
      <c r="Q85" s="5" t="s">
        <v>669</v>
      </c>
      <c r="R85" s="5" t="s">
        <v>862</v>
      </c>
      <c r="S85" s="5" t="s">
        <v>876</v>
      </c>
      <c r="T85" s="5" t="s">
        <v>863</v>
      </c>
      <c r="U85" s="5" t="s">
        <v>880</v>
      </c>
      <c r="V85" s="5" t="s">
        <v>865</v>
      </c>
      <c r="W85" s="5" t="s">
        <v>866</v>
      </c>
      <c r="X85" s="5" t="s">
        <v>867</v>
      </c>
      <c r="Y85" s="16" t="s">
        <v>868</v>
      </c>
      <c r="Z85" s="16" t="s">
        <v>642</v>
      </c>
      <c r="AA85" s="16" t="s">
        <v>881</v>
      </c>
      <c r="AB85" s="5" t="s">
        <v>870</v>
      </c>
      <c r="AC85" s="5" t="s">
        <v>655</v>
      </c>
      <c r="AD85" s="13">
        <v>23000</v>
      </c>
      <c r="AE85" s="84">
        <v>45065</v>
      </c>
      <c r="AF85" s="85" t="s">
        <v>871</v>
      </c>
      <c r="AG85" s="5" t="s">
        <v>642</v>
      </c>
      <c r="AH85" s="13" t="s">
        <v>882</v>
      </c>
      <c r="AI85" s="5" t="s">
        <v>642</v>
      </c>
      <c r="AJ85" s="14">
        <v>5997</v>
      </c>
      <c r="AK85" s="15">
        <v>45065.650960648149</v>
      </c>
      <c r="AL85" s="15">
        <v>45065.275960648149</v>
      </c>
      <c r="AM85" s="5" t="s">
        <v>873</v>
      </c>
      <c r="AN85" s="5" t="s">
        <v>642</v>
      </c>
      <c r="AO85" s="5" t="s">
        <v>642</v>
      </c>
      <c r="AP85" s="15" t="s">
        <v>642</v>
      </c>
      <c r="AQ85" s="15" t="s">
        <v>642</v>
      </c>
      <c r="AR85" s="5" t="s">
        <v>642</v>
      </c>
      <c r="AS85" s="5" t="s">
        <v>661</v>
      </c>
      <c r="AT85" s="5" t="s">
        <v>874</v>
      </c>
    </row>
    <row r="86" spans="1:46" ht="15" customHeight="1">
      <c r="A86" s="5">
        <v>0.29061023370989114</v>
      </c>
      <c r="B86" s="6">
        <v>1.0185185185185186E-3</v>
      </c>
      <c r="C86" s="7">
        <v>16</v>
      </c>
      <c r="D86" s="8" t="s">
        <v>605</v>
      </c>
      <c r="E86" s="8" t="s">
        <v>3301</v>
      </c>
      <c r="F86" s="6" t="s">
        <v>635</v>
      </c>
      <c r="G86" s="90">
        <v>3014</v>
      </c>
      <c r="H86" s="78" t="s">
        <v>1014</v>
      </c>
      <c r="I86" s="9" t="s">
        <v>1015</v>
      </c>
      <c r="J86" s="10" t="s">
        <v>679</v>
      </c>
      <c r="K86" s="11">
        <v>41606</v>
      </c>
      <c r="L86" s="5" t="s">
        <v>639</v>
      </c>
      <c r="M86" s="12" t="s">
        <v>768</v>
      </c>
      <c r="N86" s="12" t="s">
        <v>890</v>
      </c>
      <c r="O86" s="9" t="s">
        <v>642</v>
      </c>
      <c r="P86" s="5" t="s">
        <v>668</v>
      </c>
      <c r="Q86" s="5" t="s">
        <v>669</v>
      </c>
      <c r="R86" s="5" t="s">
        <v>683</v>
      </c>
      <c r="S86" s="5" t="s">
        <v>684</v>
      </c>
      <c r="T86" s="5" t="s">
        <v>685</v>
      </c>
      <c r="U86" s="5" t="s">
        <v>686</v>
      </c>
      <c r="V86" s="5" t="s">
        <v>648</v>
      </c>
      <c r="W86" s="5" t="s">
        <v>1153</v>
      </c>
      <c r="X86" s="16" t="s">
        <v>1154</v>
      </c>
      <c r="Y86" s="16" t="s">
        <v>1016</v>
      </c>
      <c r="Z86" s="16" t="s">
        <v>642</v>
      </c>
      <c r="AA86" s="16" t="s">
        <v>1017</v>
      </c>
      <c r="AB86" s="5" t="s">
        <v>1018</v>
      </c>
      <c r="AC86" s="5" t="s">
        <v>691</v>
      </c>
      <c r="AD86" s="13">
        <v>23000</v>
      </c>
      <c r="AE86" s="11" t="s">
        <v>1019</v>
      </c>
      <c r="AF86" s="9" t="s">
        <v>657</v>
      </c>
      <c r="AG86" s="5" t="s">
        <v>642</v>
      </c>
      <c r="AI86" s="5" t="s">
        <v>642</v>
      </c>
      <c r="AJ86" s="14">
        <v>6026</v>
      </c>
      <c r="AK86" s="15">
        <v>45065.911041666666</v>
      </c>
      <c r="AL86" s="15">
        <v>45065.536041666666</v>
      </c>
      <c r="AM86" s="5" t="s">
        <v>658</v>
      </c>
      <c r="AN86" s="5" t="s">
        <v>1020</v>
      </c>
      <c r="AO86" s="5">
        <v>23000</v>
      </c>
      <c r="AP86" s="15">
        <v>45065.911053240743</v>
      </c>
      <c r="AQ86" s="15" t="s">
        <v>660</v>
      </c>
      <c r="AR86" s="5" t="s">
        <v>642</v>
      </c>
      <c r="AS86" s="5" t="s">
        <v>675</v>
      </c>
      <c r="AT86" s="5" t="s">
        <v>1021</v>
      </c>
    </row>
    <row r="87" spans="1:46" ht="15" customHeight="1">
      <c r="A87" s="5">
        <v>0.29643787975429581</v>
      </c>
      <c r="B87" s="6">
        <v>6.8287037037037025E-4</v>
      </c>
      <c r="C87" s="7">
        <v>2</v>
      </c>
      <c r="D87" s="8" t="s">
        <v>605</v>
      </c>
      <c r="E87" s="8" t="s">
        <v>3382</v>
      </c>
      <c r="F87" s="6" t="s">
        <v>2106</v>
      </c>
      <c r="G87" s="90">
        <v>3015</v>
      </c>
      <c r="H87" s="78" t="s">
        <v>2087</v>
      </c>
      <c r="I87" s="9" t="s">
        <v>2088</v>
      </c>
      <c r="J87" s="10">
        <v>9</v>
      </c>
      <c r="K87" s="11">
        <v>41651</v>
      </c>
      <c r="L87" s="5" t="s">
        <v>639</v>
      </c>
      <c r="M87" s="12" t="s">
        <v>768</v>
      </c>
      <c r="N87" s="12" t="s">
        <v>954</v>
      </c>
      <c r="O87" s="9" t="s">
        <v>642</v>
      </c>
      <c r="P87" s="5" t="s">
        <v>46</v>
      </c>
      <c r="Q87" s="5" t="s">
        <v>643</v>
      </c>
      <c r="R87" s="5" t="s">
        <v>769</v>
      </c>
      <c r="S87" s="5" t="s">
        <v>736</v>
      </c>
      <c r="T87" s="5" t="s">
        <v>737</v>
      </c>
      <c r="U87" s="5" t="s">
        <v>738</v>
      </c>
      <c r="V87" s="5" t="s">
        <v>739</v>
      </c>
      <c r="W87" s="5" t="s">
        <v>740</v>
      </c>
      <c r="X87" s="5" t="s">
        <v>741</v>
      </c>
      <c r="Y87" s="16" t="s">
        <v>742</v>
      </c>
      <c r="Z87" s="16" t="s">
        <v>642</v>
      </c>
      <c r="AA87" s="16" t="s">
        <v>2089</v>
      </c>
      <c r="AB87" s="5" t="s">
        <v>2090</v>
      </c>
      <c r="AC87" s="5" t="s">
        <v>655</v>
      </c>
      <c r="AD87" s="13">
        <v>23000</v>
      </c>
      <c r="AE87" s="11" t="s">
        <v>2091</v>
      </c>
      <c r="AF87" s="9" t="s">
        <v>774</v>
      </c>
      <c r="AG87" s="5" t="s">
        <v>642</v>
      </c>
      <c r="AI87" s="5" t="s">
        <v>642</v>
      </c>
      <c r="AJ87" s="14">
        <v>6221</v>
      </c>
      <c r="AK87" s="15">
        <v>45075.679398148146</v>
      </c>
      <c r="AL87" s="15">
        <v>45075.304398148146</v>
      </c>
      <c r="AM87" s="5" t="s">
        <v>658</v>
      </c>
      <c r="AN87" s="5" t="s">
        <v>2092</v>
      </c>
      <c r="AO87" s="5">
        <v>23000</v>
      </c>
      <c r="AP87" s="15">
        <v>45075.6794212963</v>
      </c>
      <c r="AQ87" s="15" t="s">
        <v>660</v>
      </c>
      <c r="AR87" s="5" t="s">
        <v>642</v>
      </c>
      <c r="AS87" s="5" t="s">
        <v>2093</v>
      </c>
      <c r="AT87" s="5" t="s">
        <v>2094</v>
      </c>
    </row>
    <row r="88" spans="1:46" ht="15" customHeight="1">
      <c r="A88" s="5">
        <v>0.31647293091843121</v>
      </c>
      <c r="B88" s="6">
        <v>8.9120370370370362E-4</v>
      </c>
      <c r="C88" s="7">
        <v>116</v>
      </c>
      <c r="D88" s="8" t="s">
        <v>605</v>
      </c>
      <c r="E88" s="8" t="s">
        <v>1850</v>
      </c>
      <c r="F88" s="6" t="s">
        <v>635</v>
      </c>
      <c r="G88" s="90">
        <v>3016</v>
      </c>
      <c r="H88" s="79" t="s">
        <v>883</v>
      </c>
      <c r="I88" s="9" t="s">
        <v>884</v>
      </c>
      <c r="J88" s="10">
        <v>10</v>
      </c>
      <c r="K88" s="11">
        <v>41443</v>
      </c>
      <c r="L88" s="5" t="s">
        <v>639</v>
      </c>
      <c r="M88" s="12" t="s">
        <v>768</v>
      </c>
      <c r="N88" s="12" t="s">
        <v>885</v>
      </c>
      <c r="O88" s="9" t="s">
        <v>642</v>
      </c>
      <c r="P88" s="5" t="s">
        <v>46</v>
      </c>
      <c r="Q88" s="5" t="s">
        <v>669</v>
      </c>
      <c r="R88" s="5" t="s">
        <v>862</v>
      </c>
      <c r="S88" s="5" t="s">
        <v>876</v>
      </c>
      <c r="T88" s="5" t="s">
        <v>863</v>
      </c>
      <c r="U88" s="5" t="s">
        <v>880</v>
      </c>
      <c r="V88" s="5" t="s">
        <v>865</v>
      </c>
      <c r="W88" s="5" t="s">
        <v>866</v>
      </c>
      <c r="X88" s="16" t="s">
        <v>867</v>
      </c>
      <c r="Y88" s="16" t="s">
        <v>868</v>
      </c>
      <c r="Z88" s="16" t="s">
        <v>642</v>
      </c>
      <c r="AA88" s="16" t="s">
        <v>886</v>
      </c>
      <c r="AB88" s="5" t="s">
        <v>870</v>
      </c>
      <c r="AC88" s="5" t="s">
        <v>655</v>
      </c>
      <c r="AD88" s="13">
        <v>23000</v>
      </c>
      <c r="AE88" s="84">
        <v>45065</v>
      </c>
      <c r="AF88" s="85" t="s">
        <v>871</v>
      </c>
      <c r="AG88" s="5" t="s">
        <v>642</v>
      </c>
      <c r="AH88" s="13" t="s">
        <v>887</v>
      </c>
      <c r="AI88" s="5" t="s">
        <v>642</v>
      </c>
      <c r="AJ88" s="14">
        <v>5998</v>
      </c>
      <c r="AK88" s="15">
        <v>45065.65552083333</v>
      </c>
      <c r="AL88" s="15">
        <v>45065.28052083333</v>
      </c>
      <c r="AM88" s="5" t="s">
        <v>873</v>
      </c>
      <c r="AN88" s="5" t="s">
        <v>642</v>
      </c>
      <c r="AO88" s="5" t="s">
        <v>642</v>
      </c>
      <c r="AP88" s="15" t="s">
        <v>642</v>
      </c>
      <c r="AQ88" s="15" t="s">
        <v>642</v>
      </c>
      <c r="AR88" s="5" t="s">
        <v>642</v>
      </c>
      <c r="AS88" s="5" t="s">
        <v>661</v>
      </c>
      <c r="AT88" s="5" t="s">
        <v>874</v>
      </c>
    </row>
    <row r="89" spans="1:46" ht="15" customHeight="1">
      <c r="A89" s="5">
        <v>0.31902426268515993</v>
      </c>
      <c r="B89" s="6">
        <v>1.0185185185185186E-3</v>
      </c>
      <c r="C89" s="7">
        <v>16</v>
      </c>
      <c r="D89" s="8" t="s">
        <v>605</v>
      </c>
      <c r="E89" s="8" t="s">
        <v>1850</v>
      </c>
      <c r="F89" s="6" t="s">
        <v>635</v>
      </c>
      <c r="G89" s="90">
        <v>3017</v>
      </c>
      <c r="H89" s="79" t="s">
        <v>1668</v>
      </c>
      <c r="I89" s="9" t="s">
        <v>1669</v>
      </c>
      <c r="J89" s="10" t="s">
        <v>733</v>
      </c>
      <c r="K89" s="11">
        <v>41879</v>
      </c>
      <c r="L89" s="5" t="s">
        <v>639</v>
      </c>
      <c r="M89" s="12" t="s">
        <v>768</v>
      </c>
      <c r="N89" s="12" t="s">
        <v>890</v>
      </c>
      <c r="O89" s="9" t="s">
        <v>642</v>
      </c>
      <c r="P89" s="5" t="s">
        <v>668</v>
      </c>
      <c r="Q89" s="5" t="s">
        <v>669</v>
      </c>
      <c r="R89" s="5" t="s">
        <v>683</v>
      </c>
      <c r="S89" s="5" t="s">
        <v>684</v>
      </c>
      <c r="T89" s="5" t="s">
        <v>685</v>
      </c>
      <c r="U89" s="5" t="s">
        <v>686</v>
      </c>
      <c r="V89" s="5" t="s">
        <v>648</v>
      </c>
      <c r="W89" s="5" t="s">
        <v>1153</v>
      </c>
      <c r="X89" s="16" t="s">
        <v>1154</v>
      </c>
      <c r="Y89" s="16" t="s">
        <v>688</v>
      </c>
      <c r="Z89" s="16" t="s">
        <v>642</v>
      </c>
      <c r="AA89" s="16" t="s">
        <v>1670</v>
      </c>
      <c r="AB89" s="5" t="s">
        <v>1671</v>
      </c>
      <c r="AC89" s="5" t="s">
        <v>691</v>
      </c>
      <c r="AD89" s="13">
        <v>23000</v>
      </c>
      <c r="AE89" s="84">
        <v>45070</v>
      </c>
      <c r="AF89" s="85" t="s">
        <v>1672</v>
      </c>
      <c r="AG89" s="5" t="s">
        <v>642</v>
      </c>
      <c r="AH89" s="13" t="s">
        <v>642</v>
      </c>
      <c r="AI89" s="5" t="s">
        <v>642</v>
      </c>
      <c r="AJ89" s="14">
        <v>6155</v>
      </c>
      <c r="AK89" s="15">
        <v>45071.366273148145</v>
      </c>
      <c r="AL89" s="15">
        <v>45070.991273148145</v>
      </c>
      <c r="AM89" s="5" t="s">
        <v>873</v>
      </c>
      <c r="AN89" s="5" t="s">
        <v>642</v>
      </c>
      <c r="AO89" s="5" t="s">
        <v>642</v>
      </c>
      <c r="AP89" s="15" t="s">
        <v>642</v>
      </c>
      <c r="AQ89" s="15" t="s">
        <v>642</v>
      </c>
      <c r="AR89" s="5" t="s">
        <v>642</v>
      </c>
      <c r="AS89" s="5" t="s">
        <v>1673</v>
      </c>
      <c r="AT89" s="5" t="s">
        <v>1674</v>
      </c>
    </row>
    <row r="90" spans="1:46" ht="15" customHeight="1">
      <c r="A90" s="5">
        <v>0.33485340398706553</v>
      </c>
      <c r="B90" s="6">
        <v>9.8379629629629642E-4</v>
      </c>
      <c r="C90" s="7">
        <v>34</v>
      </c>
      <c r="D90" s="8" t="s">
        <v>605</v>
      </c>
      <c r="E90" s="8" t="s">
        <v>3338</v>
      </c>
      <c r="F90" s="6" t="s">
        <v>635</v>
      </c>
      <c r="G90" s="90">
        <v>3018</v>
      </c>
      <c r="H90" s="78" t="s">
        <v>1449</v>
      </c>
      <c r="I90" s="9" t="s">
        <v>1450</v>
      </c>
      <c r="J90" s="10" t="s">
        <v>713</v>
      </c>
      <c r="K90" s="11">
        <v>41443</v>
      </c>
      <c r="L90" s="5" t="s">
        <v>639</v>
      </c>
      <c r="M90" s="12" t="s">
        <v>768</v>
      </c>
      <c r="N90" s="12" t="s">
        <v>1169</v>
      </c>
      <c r="O90" s="9" t="s">
        <v>642</v>
      </c>
      <c r="P90" s="5" t="s">
        <v>682</v>
      </c>
      <c r="Q90" s="5" t="s">
        <v>643</v>
      </c>
      <c r="R90" s="5" t="s">
        <v>769</v>
      </c>
      <c r="S90" s="5" t="s">
        <v>3177</v>
      </c>
      <c r="T90" s="5" t="s">
        <v>737</v>
      </c>
      <c r="U90" s="5" t="s">
        <v>738</v>
      </c>
      <c r="V90" s="5" t="s">
        <v>739</v>
      </c>
      <c r="W90" s="5" t="s">
        <v>740</v>
      </c>
      <c r="X90" s="5" t="s">
        <v>741</v>
      </c>
      <c r="Y90" s="16" t="s">
        <v>742</v>
      </c>
      <c r="Z90" s="16" t="s">
        <v>642</v>
      </c>
      <c r="AA90" s="16" t="s">
        <v>1451</v>
      </c>
      <c r="AB90" s="5" t="s">
        <v>1452</v>
      </c>
      <c r="AC90" s="5" t="s">
        <v>655</v>
      </c>
      <c r="AD90" s="13">
        <v>23000</v>
      </c>
      <c r="AE90" s="11" t="s">
        <v>1453</v>
      </c>
      <c r="AF90" s="9" t="s">
        <v>673</v>
      </c>
      <c r="AG90" s="5" t="s">
        <v>3176</v>
      </c>
      <c r="AI90" s="5" t="s">
        <v>642</v>
      </c>
      <c r="AJ90" s="14">
        <v>6103</v>
      </c>
      <c r="AK90" s="15">
        <v>45068.764861111114</v>
      </c>
      <c r="AL90" s="15">
        <v>45068.389861111114</v>
      </c>
      <c r="AM90" s="5" t="s">
        <v>658</v>
      </c>
      <c r="AN90" s="9" t="s">
        <v>1454</v>
      </c>
      <c r="AO90" s="5">
        <v>23000</v>
      </c>
      <c r="AP90" s="15">
        <v>45068.764872685184</v>
      </c>
      <c r="AQ90" s="15" t="s">
        <v>660</v>
      </c>
      <c r="AR90" s="5" t="s">
        <v>642</v>
      </c>
      <c r="AS90" s="5" t="s">
        <v>747</v>
      </c>
      <c r="AT90" s="5" t="s">
        <v>1455</v>
      </c>
    </row>
    <row r="91" spans="1:46" ht="15" customHeight="1">
      <c r="A91" s="5">
        <v>0.33581117742730493</v>
      </c>
      <c r="B91" s="6">
        <v>6.8287037037037025E-4</v>
      </c>
      <c r="C91" s="7">
        <v>2</v>
      </c>
      <c r="D91" s="8" t="s">
        <v>605</v>
      </c>
      <c r="E91" s="8" t="s">
        <v>3295</v>
      </c>
      <c r="F91" s="6" t="s">
        <v>635</v>
      </c>
      <c r="G91" s="90">
        <v>3019</v>
      </c>
      <c r="H91" s="78" t="s">
        <v>952</v>
      </c>
      <c r="I91" s="9" t="s">
        <v>953</v>
      </c>
      <c r="J91" s="10" t="s">
        <v>679</v>
      </c>
      <c r="K91" s="11">
        <v>41627</v>
      </c>
      <c r="L91" s="5" t="s">
        <v>639</v>
      </c>
      <c r="M91" s="12" t="s">
        <v>768</v>
      </c>
      <c r="N91" s="12" t="s">
        <v>954</v>
      </c>
      <c r="O91" s="9" t="s">
        <v>642</v>
      </c>
      <c r="P91" s="86" t="s">
        <v>682</v>
      </c>
      <c r="Q91" s="5" t="s">
        <v>643</v>
      </c>
      <c r="R91" s="5" t="s">
        <v>933</v>
      </c>
      <c r="S91" s="5" t="s">
        <v>934</v>
      </c>
      <c r="T91" s="5" t="s">
        <v>935</v>
      </c>
      <c r="U91" s="5" t="s">
        <v>936</v>
      </c>
      <c r="V91" s="5" t="s">
        <v>937</v>
      </c>
      <c r="W91" s="5" t="s">
        <v>1000</v>
      </c>
      <c r="X91" s="16" t="s">
        <v>1120</v>
      </c>
      <c r="Y91" s="16" t="s">
        <v>938</v>
      </c>
      <c r="Z91" s="16" t="s">
        <v>642</v>
      </c>
      <c r="AA91" s="16" t="s">
        <v>955</v>
      </c>
      <c r="AB91" s="5" t="s">
        <v>956</v>
      </c>
      <c r="AC91" s="5" t="s">
        <v>655</v>
      </c>
      <c r="AD91" s="13">
        <v>23000</v>
      </c>
      <c r="AE91" s="11" t="s">
        <v>957</v>
      </c>
      <c r="AF91" s="9" t="s">
        <v>774</v>
      </c>
      <c r="AG91" s="5" t="s">
        <v>642</v>
      </c>
      <c r="AI91" s="5" t="s">
        <v>642</v>
      </c>
      <c r="AJ91" s="14">
        <v>6009</v>
      </c>
      <c r="AK91" s="15">
        <v>45065.858969907407</v>
      </c>
      <c r="AL91" s="15">
        <v>45065.483969907407</v>
      </c>
      <c r="AM91" s="5" t="s">
        <v>658</v>
      </c>
      <c r="AN91" s="5" t="s">
        <v>958</v>
      </c>
      <c r="AO91" s="5">
        <v>23000</v>
      </c>
      <c r="AP91" s="15">
        <v>45065.858981481484</v>
      </c>
      <c r="AQ91" s="15" t="s">
        <v>660</v>
      </c>
      <c r="AR91" s="5" t="s">
        <v>642</v>
      </c>
      <c r="AS91" s="5" t="s">
        <v>959</v>
      </c>
      <c r="AT91" s="5" t="s">
        <v>960</v>
      </c>
    </row>
    <row r="92" spans="1:46" ht="15" customHeight="1">
      <c r="A92" s="5">
        <v>0.35186408314780493</v>
      </c>
      <c r="B92" s="6">
        <v>1.0185185185185186E-3</v>
      </c>
      <c r="C92" s="7">
        <v>16</v>
      </c>
      <c r="D92" s="8" t="s">
        <v>605</v>
      </c>
      <c r="E92" s="8" t="s">
        <v>1850</v>
      </c>
      <c r="F92" s="6" t="s">
        <v>635</v>
      </c>
      <c r="G92" s="90">
        <v>3020</v>
      </c>
      <c r="H92" s="79" t="s">
        <v>888</v>
      </c>
      <c r="I92" s="9" t="s">
        <v>889</v>
      </c>
      <c r="J92" s="10">
        <v>10</v>
      </c>
      <c r="K92" s="11">
        <v>41423</v>
      </c>
      <c r="L92" s="5" t="s">
        <v>639</v>
      </c>
      <c r="M92" s="12" t="s">
        <v>768</v>
      </c>
      <c r="N92" s="12" t="s">
        <v>890</v>
      </c>
      <c r="O92" s="9" t="s">
        <v>642</v>
      </c>
      <c r="P92" s="5" t="s">
        <v>668</v>
      </c>
      <c r="Q92" s="5" t="s">
        <v>669</v>
      </c>
      <c r="R92" s="5" t="s">
        <v>862</v>
      </c>
      <c r="S92" s="5" t="s">
        <v>876</v>
      </c>
      <c r="T92" s="5" t="s">
        <v>863</v>
      </c>
      <c r="U92" s="5" t="s">
        <v>880</v>
      </c>
      <c r="V92" s="5" t="s">
        <v>865</v>
      </c>
      <c r="W92" s="5" t="s">
        <v>866</v>
      </c>
      <c r="X92" s="5" t="s">
        <v>867</v>
      </c>
      <c r="Y92" s="16" t="s">
        <v>868</v>
      </c>
      <c r="Z92" s="16" t="s">
        <v>642</v>
      </c>
      <c r="AA92" s="16" t="s">
        <v>891</v>
      </c>
      <c r="AB92" s="5" t="s">
        <v>870</v>
      </c>
      <c r="AC92" s="5" t="s">
        <v>655</v>
      </c>
      <c r="AD92" s="13">
        <v>23000</v>
      </c>
      <c r="AE92" s="84">
        <v>45065</v>
      </c>
      <c r="AF92" s="85" t="s">
        <v>871</v>
      </c>
      <c r="AG92" s="5" t="s">
        <v>642</v>
      </c>
      <c r="AH92" s="13" t="s">
        <v>892</v>
      </c>
      <c r="AI92" s="5" t="s">
        <v>642</v>
      </c>
      <c r="AJ92" s="14">
        <v>6000</v>
      </c>
      <c r="AK92" s="15">
        <v>45065.662245370368</v>
      </c>
      <c r="AL92" s="15">
        <v>45065.287245370368</v>
      </c>
      <c r="AM92" s="5" t="s">
        <v>873</v>
      </c>
      <c r="AN92" s="5" t="s">
        <v>642</v>
      </c>
      <c r="AO92" s="5" t="s">
        <v>642</v>
      </c>
      <c r="AP92" s="15" t="s">
        <v>642</v>
      </c>
      <c r="AQ92" s="15" t="s">
        <v>642</v>
      </c>
      <c r="AR92" s="5" t="s">
        <v>642</v>
      </c>
      <c r="AS92" s="5" t="s">
        <v>661</v>
      </c>
      <c r="AT92" s="5" t="s">
        <v>874</v>
      </c>
    </row>
    <row r="93" spans="1:46" ht="15" customHeight="1">
      <c r="A93" s="5">
        <v>0.3784582016394622</v>
      </c>
      <c r="B93" s="6">
        <v>1.4004629629629629E-3</v>
      </c>
      <c r="C93" s="7">
        <v>166</v>
      </c>
      <c r="D93" s="8" t="s">
        <v>605</v>
      </c>
      <c r="E93" s="8" t="s">
        <v>3453</v>
      </c>
      <c r="F93" s="6" t="s">
        <v>635</v>
      </c>
      <c r="G93" s="90">
        <v>3021</v>
      </c>
      <c r="H93" s="78" t="s">
        <v>2873</v>
      </c>
      <c r="I93" s="9" t="s">
        <v>2874</v>
      </c>
      <c r="J93" s="10" t="s">
        <v>679</v>
      </c>
      <c r="K93" s="11">
        <v>41664</v>
      </c>
      <c r="L93" s="5" t="s">
        <v>639</v>
      </c>
      <c r="M93" s="12" t="s">
        <v>768</v>
      </c>
      <c r="N93" s="12" t="s">
        <v>932</v>
      </c>
      <c r="O93" s="9" t="s">
        <v>642</v>
      </c>
      <c r="P93" s="5" t="s">
        <v>682</v>
      </c>
      <c r="Q93" s="5" t="s">
        <v>669</v>
      </c>
      <c r="R93" s="5" t="s">
        <v>2837</v>
      </c>
      <c r="S93" s="5" t="s">
        <v>2838</v>
      </c>
      <c r="T93" s="5" t="s">
        <v>2875</v>
      </c>
      <c r="U93" s="5" t="s">
        <v>2840</v>
      </c>
      <c r="V93" s="5" t="s">
        <v>648</v>
      </c>
      <c r="W93" s="5" t="s">
        <v>2849</v>
      </c>
      <c r="X93" s="16" t="s">
        <v>2876</v>
      </c>
      <c r="Y93" s="5" t="s">
        <v>2841</v>
      </c>
      <c r="Z93" s="5" t="s">
        <v>642</v>
      </c>
      <c r="AA93" s="5" t="s">
        <v>2877</v>
      </c>
      <c r="AB93" s="5" t="s">
        <v>2878</v>
      </c>
      <c r="AC93" s="5" t="s">
        <v>691</v>
      </c>
      <c r="AD93" s="13">
        <v>23000</v>
      </c>
      <c r="AE93" s="11" t="s">
        <v>2879</v>
      </c>
      <c r="AF93" s="9" t="s">
        <v>657</v>
      </c>
      <c r="AG93" s="5" t="s">
        <v>642</v>
      </c>
      <c r="AI93" s="5" t="s">
        <v>642</v>
      </c>
      <c r="AJ93" s="14">
        <v>6660</v>
      </c>
      <c r="AK93" s="15">
        <v>45099.262916666667</v>
      </c>
      <c r="AL93" s="15">
        <v>45098.887916666667</v>
      </c>
      <c r="AM93" s="5" t="s">
        <v>658</v>
      </c>
      <c r="AN93" s="5" t="s">
        <v>2880</v>
      </c>
      <c r="AO93" s="5">
        <v>23000</v>
      </c>
      <c r="AP93" s="15">
        <v>45099.262928240743</v>
      </c>
      <c r="AQ93" s="15" t="s">
        <v>660</v>
      </c>
      <c r="AR93" s="5" t="s">
        <v>642</v>
      </c>
      <c r="AS93" s="5" t="s">
        <v>2881</v>
      </c>
      <c r="AT93" s="5" t="s">
        <v>2882</v>
      </c>
    </row>
    <row r="94" spans="1:46" ht="15" customHeight="1">
      <c r="A94" s="5">
        <v>0.38409737351360274</v>
      </c>
      <c r="B94" s="6">
        <v>1.0069444444444444E-3</v>
      </c>
      <c r="C94" s="7">
        <v>20</v>
      </c>
      <c r="D94" s="8" t="s">
        <v>605</v>
      </c>
      <c r="E94" s="8" t="s">
        <v>3331</v>
      </c>
      <c r="F94" s="6" t="s">
        <v>635</v>
      </c>
      <c r="G94" s="90">
        <v>3022</v>
      </c>
      <c r="H94" s="78" t="s">
        <v>1280</v>
      </c>
      <c r="I94" s="9" t="s">
        <v>1281</v>
      </c>
      <c r="J94" s="10" t="s">
        <v>713</v>
      </c>
      <c r="K94" s="11">
        <v>41435</v>
      </c>
      <c r="L94" s="5" t="s">
        <v>639</v>
      </c>
      <c r="M94" s="12" t="s">
        <v>768</v>
      </c>
      <c r="N94" s="12" t="s">
        <v>805</v>
      </c>
      <c r="O94" s="9" t="s">
        <v>642</v>
      </c>
      <c r="P94" s="5" t="s">
        <v>668</v>
      </c>
      <c r="Q94" s="5" t="s">
        <v>643</v>
      </c>
      <c r="R94" s="5" t="s">
        <v>683</v>
      </c>
      <c r="S94" s="5" t="s">
        <v>684</v>
      </c>
      <c r="T94" s="5" t="s">
        <v>685</v>
      </c>
      <c r="U94" s="5" t="s">
        <v>686</v>
      </c>
      <c r="V94" s="5" t="s">
        <v>648</v>
      </c>
      <c r="W94" s="5" t="s">
        <v>1153</v>
      </c>
      <c r="X94" s="16" t="s">
        <v>1154</v>
      </c>
      <c r="Y94" s="16" t="s">
        <v>688</v>
      </c>
      <c r="Z94" s="16" t="s">
        <v>642</v>
      </c>
      <c r="AA94" s="16" t="s">
        <v>1282</v>
      </c>
      <c r="AB94" s="5" t="s">
        <v>1283</v>
      </c>
      <c r="AC94" s="5" t="s">
        <v>691</v>
      </c>
      <c r="AD94" s="13">
        <v>23000</v>
      </c>
      <c r="AE94" s="11" t="s">
        <v>1284</v>
      </c>
      <c r="AF94" s="9" t="s">
        <v>727</v>
      </c>
      <c r="AG94" s="5" t="s">
        <v>642</v>
      </c>
      <c r="AI94" s="5" t="s">
        <v>642</v>
      </c>
      <c r="AJ94" s="14">
        <v>6089</v>
      </c>
      <c r="AK94" s="15">
        <v>45067.878958333335</v>
      </c>
      <c r="AL94" s="15">
        <v>45067.503958333335</v>
      </c>
      <c r="AM94" s="5" t="s">
        <v>658</v>
      </c>
      <c r="AN94" s="5" t="s">
        <v>1285</v>
      </c>
      <c r="AO94" s="5">
        <v>23000</v>
      </c>
      <c r="AP94" s="15">
        <v>45067.878981481481</v>
      </c>
      <c r="AQ94" s="15" t="s">
        <v>660</v>
      </c>
      <c r="AR94" s="5" t="s">
        <v>642</v>
      </c>
      <c r="AS94" s="5" t="s">
        <v>815</v>
      </c>
      <c r="AT94" s="5" t="s">
        <v>1286</v>
      </c>
    </row>
    <row r="95" spans="1:46" ht="15" customHeight="1">
      <c r="A95" s="5">
        <v>0.86348898585223022</v>
      </c>
      <c r="B95" s="6">
        <v>8.2175925925925917E-4</v>
      </c>
      <c r="C95" s="7">
        <v>136</v>
      </c>
      <c r="D95" s="8" t="s">
        <v>605</v>
      </c>
      <c r="E95" s="8" t="s">
        <v>3339</v>
      </c>
      <c r="F95" s="6" t="s">
        <v>635</v>
      </c>
      <c r="G95" s="90">
        <v>3023</v>
      </c>
      <c r="H95" s="78" t="s">
        <v>1456</v>
      </c>
      <c r="I95" s="9" t="s">
        <v>1457</v>
      </c>
      <c r="J95" s="10" t="s">
        <v>679</v>
      </c>
      <c r="K95" s="11">
        <v>41695</v>
      </c>
      <c r="L95" s="5" t="s">
        <v>639</v>
      </c>
      <c r="M95" s="12" t="s">
        <v>768</v>
      </c>
      <c r="N95" s="12" t="s">
        <v>833</v>
      </c>
      <c r="O95" s="9" t="s">
        <v>642</v>
      </c>
      <c r="P95" s="5" t="s">
        <v>46</v>
      </c>
      <c r="Q95" s="5" t="s">
        <v>669</v>
      </c>
      <c r="R95" s="5" t="s">
        <v>698</v>
      </c>
      <c r="S95" s="5" t="s">
        <v>699</v>
      </c>
      <c r="T95" s="5" t="s">
        <v>700</v>
      </c>
      <c r="U95" s="5" t="s">
        <v>701</v>
      </c>
      <c r="V95" s="5" t="s">
        <v>648</v>
      </c>
      <c r="W95" s="5" t="s">
        <v>702</v>
      </c>
      <c r="X95" s="16" t="s">
        <v>781</v>
      </c>
      <c r="Y95" s="16" t="s">
        <v>703</v>
      </c>
      <c r="Z95" s="16" t="s">
        <v>704</v>
      </c>
      <c r="AA95" s="16" t="s">
        <v>1458</v>
      </c>
      <c r="AB95" s="5" t="s">
        <v>1459</v>
      </c>
      <c r="AC95" s="5" t="s">
        <v>691</v>
      </c>
      <c r="AD95" s="13">
        <v>23000</v>
      </c>
      <c r="AE95" s="11" t="s">
        <v>1460</v>
      </c>
      <c r="AF95" s="9" t="s">
        <v>657</v>
      </c>
      <c r="AG95" s="5" t="s">
        <v>642</v>
      </c>
      <c r="AI95" s="5" t="s">
        <v>642</v>
      </c>
      <c r="AJ95" s="14">
        <v>6105</v>
      </c>
      <c r="AK95" s="15">
        <v>45068.827013888891</v>
      </c>
      <c r="AL95" s="15">
        <v>45068.452013888891</v>
      </c>
      <c r="AM95" s="5" t="s">
        <v>658</v>
      </c>
      <c r="AN95" s="9" t="s">
        <v>1461</v>
      </c>
      <c r="AO95" s="5">
        <v>23000</v>
      </c>
      <c r="AP95" s="15">
        <v>45068.827025462961</v>
      </c>
      <c r="AQ95" s="15" t="s">
        <v>660</v>
      </c>
      <c r="AR95" s="5" t="s">
        <v>642</v>
      </c>
      <c r="AS95" s="5" t="s">
        <v>747</v>
      </c>
      <c r="AT95" s="5" t="s">
        <v>1462</v>
      </c>
    </row>
    <row r="96" spans="1:46" ht="15" customHeight="1">
      <c r="A96" s="5">
        <v>0.5646438837440505</v>
      </c>
      <c r="B96" s="6">
        <v>8.2175925925925917E-4</v>
      </c>
      <c r="C96" s="7">
        <v>136</v>
      </c>
      <c r="D96" s="8" t="s">
        <v>605</v>
      </c>
      <c r="E96" s="8" t="s">
        <v>3314</v>
      </c>
      <c r="F96" s="6" t="s">
        <v>635</v>
      </c>
      <c r="G96" s="90">
        <v>3024</v>
      </c>
      <c r="H96" s="78" t="s">
        <v>1135</v>
      </c>
      <c r="I96" s="9" t="s">
        <v>1136</v>
      </c>
      <c r="J96" s="10" t="s">
        <v>679</v>
      </c>
      <c r="K96" s="11">
        <v>41609</v>
      </c>
      <c r="L96" s="5" t="s">
        <v>639</v>
      </c>
      <c r="M96" s="12" t="s">
        <v>768</v>
      </c>
      <c r="N96" s="12" t="s">
        <v>833</v>
      </c>
      <c r="O96" s="9" t="s">
        <v>642</v>
      </c>
      <c r="P96" s="5" t="s">
        <v>46</v>
      </c>
      <c r="Q96" s="5" t="s">
        <v>669</v>
      </c>
      <c r="R96" s="5" t="s">
        <v>698</v>
      </c>
      <c r="S96" s="5" t="s">
        <v>699</v>
      </c>
      <c r="T96" s="5" t="s">
        <v>700</v>
      </c>
      <c r="U96" s="5" t="s">
        <v>701</v>
      </c>
      <c r="V96" s="5" t="s">
        <v>648</v>
      </c>
      <c r="W96" s="5" t="s">
        <v>702</v>
      </c>
      <c r="X96" s="16" t="s">
        <v>781</v>
      </c>
      <c r="Y96" s="16" t="s">
        <v>703</v>
      </c>
      <c r="Z96" s="16" t="s">
        <v>704</v>
      </c>
      <c r="AA96" s="16" t="s">
        <v>1137</v>
      </c>
      <c r="AB96" s="5" t="s">
        <v>1138</v>
      </c>
      <c r="AC96" s="5" t="s">
        <v>691</v>
      </c>
      <c r="AD96" s="13">
        <v>23000</v>
      </c>
      <c r="AE96" s="11" t="s">
        <v>1139</v>
      </c>
      <c r="AF96" s="9" t="s">
        <v>657</v>
      </c>
      <c r="AG96" s="5" t="s">
        <v>642</v>
      </c>
      <c r="AI96" s="5" t="s">
        <v>642</v>
      </c>
      <c r="AJ96" s="14">
        <v>6063</v>
      </c>
      <c r="AK96" s="15">
        <v>45066.714513888888</v>
      </c>
      <c r="AL96" s="15">
        <v>45066.339513888888</v>
      </c>
      <c r="AM96" s="5" t="s">
        <v>658</v>
      </c>
      <c r="AN96" s="5" t="s">
        <v>1140</v>
      </c>
      <c r="AO96" s="5">
        <v>23000</v>
      </c>
      <c r="AP96" s="15">
        <v>45066.714525462965</v>
      </c>
      <c r="AQ96" s="15" t="s">
        <v>660</v>
      </c>
      <c r="AR96" s="5" t="s">
        <v>642</v>
      </c>
      <c r="AS96" s="5" t="s">
        <v>747</v>
      </c>
      <c r="AT96" s="5" t="s">
        <v>1141</v>
      </c>
    </row>
    <row r="97" spans="1:46" ht="15" customHeight="1">
      <c r="A97" s="5">
        <v>0.56900424048696985</v>
      </c>
      <c r="B97" s="6">
        <v>6.8287037037037025E-4</v>
      </c>
      <c r="C97" s="7">
        <v>2</v>
      </c>
      <c r="D97" s="8" t="s">
        <v>605</v>
      </c>
      <c r="E97" s="8" t="s">
        <v>3357</v>
      </c>
      <c r="F97" s="6" t="s">
        <v>635</v>
      </c>
      <c r="G97" s="90">
        <v>3025</v>
      </c>
      <c r="H97" s="78" t="s">
        <v>1602</v>
      </c>
      <c r="I97" s="9" t="s">
        <v>1603</v>
      </c>
      <c r="J97" s="10" t="s">
        <v>713</v>
      </c>
      <c r="K97" s="11">
        <v>41484</v>
      </c>
      <c r="L97" s="5" t="s">
        <v>639</v>
      </c>
      <c r="M97" s="12" t="s">
        <v>768</v>
      </c>
      <c r="N97" s="12" t="s">
        <v>954</v>
      </c>
      <c r="O97" s="9" t="s">
        <v>642</v>
      </c>
      <c r="P97" s="5" t="s">
        <v>46</v>
      </c>
      <c r="Q97" s="5" t="s">
        <v>643</v>
      </c>
      <c r="R97" s="5" t="s">
        <v>769</v>
      </c>
      <c r="S97" s="5" t="s">
        <v>736</v>
      </c>
      <c r="T97" s="5" t="s">
        <v>737</v>
      </c>
      <c r="U97" s="5" t="s">
        <v>738</v>
      </c>
      <c r="V97" s="5" t="s">
        <v>739</v>
      </c>
      <c r="W97" s="5" t="s">
        <v>740</v>
      </c>
      <c r="X97" s="5" t="s">
        <v>741</v>
      </c>
      <c r="Y97" s="16" t="s">
        <v>742</v>
      </c>
      <c r="Z97" s="16" t="s">
        <v>642</v>
      </c>
      <c r="AA97" s="16" t="s">
        <v>1604</v>
      </c>
      <c r="AB97" s="5" t="s">
        <v>1605</v>
      </c>
      <c r="AC97" s="5" t="s">
        <v>655</v>
      </c>
      <c r="AD97" s="13">
        <v>23000</v>
      </c>
      <c r="AE97" s="11" t="s">
        <v>1606</v>
      </c>
      <c r="AF97" s="9" t="s">
        <v>774</v>
      </c>
      <c r="AG97" s="5" t="s">
        <v>642</v>
      </c>
      <c r="AI97" s="5" t="s">
        <v>642</v>
      </c>
      <c r="AJ97" s="14">
        <v>6146</v>
      </c>
      <c r="AK97" s="15">
        <v>45070.938148148147</v>
      </c>
      <c r="AL97" s="15">
        <v>45070.563148148147</v>
      </c>
      <c r="AM97" s="5" t="s">
        <v>658</v>
      </c>
      <c r="AN97" s="5" t="s">
        <v>1607</v>
      </c>
      <c r="AO97" s="5">
        <v>23000</v>
      </c>
      <c r="AP97" s="15">
        <v>45070.938171296293</v>
      </c>
      <c r="AQ97" s="15" t="s">
        <v>660</v>
      </c>
      <c r="AR97" s="5" t="s">
        <v>642</v>
      </c>
      <c r="AS97" s="5" t="s">
        <v>1608</v>
      </c>
      <c r="AT97" s="5" t="s">
        <v>1609</v>
      </c>
    </row>
    <row r="98" spans="1:46" ht="15" customHeight="1">
      <c r="A98" s="5">
        <v>0.5835354460283334</v>
      </c>
      <c r="B98" s="6">
        <v>1.5393518518518519E-3</v>
      </c>
      <c r="C98" s="7">
        <v>171</v>
      </c>
      <c r="D98" s="8" t="s">
        <v>605</v>
      </c>
      <c r="E98" s="8" t="s">
        <v>1850</v>
      </c>
      <c r="F98" s="6" t="s">
        <v>635</v>
      </c>
      <c r="G98" s="90">
        <v>3026</v>
      </c>
      <c r="H98" s="6" t="s">
        <v>2198</v>
      </c>
      <c r="I98" s="9" t="s">
        <v>2199</v>
      </c>
      <c r="J98" s="10">
        <v>9</v>
      </c>
      <c r="K98" s="11">
        <v>41555</v>
      </c>
      <c r="L98" s="5" t="s">
        <v>639</v>
      </c>
      <c r="M98" s="12" t="s">
        <v>2076</v>
      </c>
      <c r="N98" s="12" t="s">
        <v>135</v>
      </c>
      <c r="P98" s="5" t="s">
        <v>668</v>
      </c>
      <c r="Q98" s="5" t="s">
        <v>669</v>
      </c>
      <c r="R98" s="5" t="s">
        <v>2201</v>
      </c>
      <c r="S98" s="5" t="s">
        <v>2202</v>
      </c>
      <c r="U98" s="5" t="s">
        <v>2204</v>
      </c>
      <c r="V98" s="5" t="s">
        <v>2205</v>
      </c>
      <c r="W98" s="5" t="s">
        <v>2206</v>
      </c>
      <c r="X98" s="16" t="s">
        <v>2207</v>
      </c>
      <c r="Y98" s="16" t="s">
        <v>2203</v>
      </c>
      <c r="Z98" s="16" t="s">
        <v>2208</v>
      </c>
      <c r="AA98" s="16" t="s">
        <v>2209</v>
      </c>
      <c r="AC98" s="5" t="s">
        <v>655</v>
      </c>
      <c r="AD98" s="13">
        <v>23000</v>
      </c>
      <c r="AE98" s="84">
        <v>45077</v>
      </c>
      <c r="AF98" s="85" t="s">
        <v>2210</v>
      </c>
    </row>
    <row r="99" spans="1:46" ht="15" customHeight="1">
      <c r="A99" s="5">
        <v>0.60791946248981676</v>
      </c>
      <c r="B99" s="6">
        <v>9.4907407407407408E-4</v>
      </c>
      <c r="C99" s="7">
        <v>24</v>
      </c>
      <c r="D99" s="8" t="s">
        <v>605</v>
      </c>
      <c r="E99" s="8" t="s">
        <v>3343</v>
      </c>
      <c r="F99" s="6" t="s">
        <v>635</v>
      </c>
      <c r="G99" s="90">
        <v>3027</v>
      </c>
      <c r="H99" s="78" t="s">
        <v>1484</v>
      </c>
      <c r="I99" s="9" t="s">
        <v>1485</v>
      </c>
      <c r="J99" s="10" t="s">
        <v>679</v>
      </c>
      <c r="K99" s="11">
        <v>41557</v>
      </c>
      <c r="L99" s="5" t="s">
        <v>639</v>
      </c>
      <c r="M99" s="12" t="s">
        <v>768</v>
      </c>
      <c r="N99" s="12" t="s">
        <v>1442</v>
      </c>
      <c r="O99" s="9" t="s">
        <v>642</v>
      </c>
      <c r="P99" s="5" t="s">
        <v>682</v>
      </c>
      <c r="Q99" s="5" t="s">
        <v>643</v>
      </c>
      <c r="R99" s="5" t="s">
        <v>1486</v>
      </c>
      <c r="S99" s="5" t="s">
        <v>1487</v>
      </c>
      <c r="T99" s="5" t="s">
        <v>1488</v>
      </c>
      <c r="U99" s="5" t="s">
        <v>1489</v>
      </c>
      <c r="V99" s="5" t="s">
        <v>739</v>
      </c>
      <c r="W99" s="5" t="s">
        <v>2358</v>
      </c>
      <c r="X99" s="16" t="s">
        <v>2359</v>
      </c>
      <c r="Y99" s="16" t="s">
        <v>1490</v>
      </c>
      <c r="Z99" s="16" t="s">
        <v>642</v>
      </c>
      <c r="AA99" s="16" t="s">
        <v>1491</v>
      </c>
      <c r="AB99" s="5" t="s">
        <v>1488</v>
      </c>
      <c r="AC99" s="5" t="s">
        <v>655</v>
      </c>
      <c r="AD99" s="13">
        <v>23000</v>
      </c>
      <c r="AE99" s="11" t="s">
        <v>1492</v>
      </c>
      <c r="AF99" s="9" t="s">
        <v>657</v>
      </c>
      <c r="AG99" s="5" t="s">
        <v>642</v>
      </c>
      <c r="AI99" s="5" t="s">
        <v>642</v>
      </c>
      <c r="AJ99" s="14">
        <v>6115</v>
      </c>
      <c r="AK99" s="15">
        <v>45069.536597222221</v>
      </c>
      <c r="AL99" s="15">
        <v>45069.161597222221</v>
      </c>
      <c r="AM99" s="5" t="s">
        <v>658</v>
      </c>
      <c r="AN99" s="5" t="s">
        <v>1493</v>
      </c>
      <c r="AO99" s="5">
        <v>23000</v>
      </c>
      <c r="AP99" s="15">
        <v>45069.536620370367</v>
      </c>
      <c r="AQ99" s="15" t="s">
        <v>660</v>
      </c>
      <c r="AR99" s="5" t="s">
        <v>642</v>
      </c>
      <c r="AS99" s="5" t="s">
        <v>1494</v>
      </c>
      <c r="AT99" s="5" t="s">
        <v>1495</v>
      </c>
    </row>
    <row r="100" spans="1:46" ht="15" customHeight="1">
      <c r="A100" s="5">
        <v>0.61278870674687869</v>
      </c>
      <c r="B100" s="6">
        <v>6.8287037037037025E-4</v>
      </c>
      <c r="C100" s="7">
        <v>2</v>
      </c>
      <c r="D100" s="8" t="s">
        <v>605</v>
      </c>
      <c r="E100" s="8" t="s">
        <v>3449</v>
      </c>
      <c r="F100" s="6" t="s">
        <v>635</v>
      </c>
      <c r="G100" s="90">
        <v>3028</v>
      </c>
      <c r="H100" s="78" t="s">
        <v>2826</v>
      </c>
      <c r="I100" s="9" t="s">
        <v>2827</v>
      </c>
      <c r="J100" s="10">
        <v>10</v>
      </c>
      <c r="K100" s="11">
        <v>41383</v>
      </c>
      <c r="L100" s="5" t="s">
        <v>639</v>
      </c>
      <c r="M100" s="12" t="s">
        <v>768</v>
      </c>
      <c r="N100" s="12" t="s">
        <v>954</v>
      </c>
      <c r="O100" s="9" t="s">
        <v>642</v>
      </c>
      <c r="P100" s="5" t="s">
        <v>682</v>
      </c>
      <c r="Q100" s="5" t="s">
        <v>643</v>
      </c>
      <c r="R100" s="5" t="s">
        <v>2292</v>
      </c>
      <c r="S100" s="5" t="s">
        <v>2293</v>
      </c>
      <c r="T100" s="5" t="s">
        <v>2294</v>
      </c>
      <c r="U100" s="5" t="s">
        <v>2295</v>
      </c>
      <c r="V100" s="5" t="s">
        <v>648</v>
      </c>
      <c r="W100" s="5" t="s">
        <v>687</v>
      </c>
      <c r="X100" s="16" t="s">
        <v>2828</v>
      </c>
      <c r="Y100" s="5" t="s">
        <v>2296</v>
      </c>
      <c r="Z100" s="5" t="s">
        <v>642</v>
      </c>
      <c r="AA100" s="5" t="s">
        <v>2829</v>
      </c>
      <c r="AB100" s="5" t="s">
        <v>2830</v>
      </c>
      <c r="AC100" s="5" t="s">
        <v>655</v>
      </c>
      <c r="AD100" s="13">
        <v>23000</v>
      </c>
      <c r="AE100" s="11" t="s">
        <v>2831</v>
      </c>
      <c r="AF100" s="9" t="s">
        <v>657</v>
      </c>
      <c r="AG100" s="5" t="s">
        <v>642</v>
      </c>
      <c r="AI100" s="5" t="s">
        <v>642</v>
      </c>
      <c r="AJ100" s="14">
        <v>6643</v>
      </c>
      <c r="AK100" s="14">
        <v>45097.951597222222</v>
      </c>
      <c r="AL100" s="14">
        <v>45097.576597222222</v>
      </c>
      <c r="AM100" s="15" t="s">
        <v>658</v>
      </c>
      <c r="AN100" s="5" t="s">
        <v>2832</v>
      </c>
      <c r="AO100" s="5">
        <v>23000</v>
      </c>
      <c r="AP100" s="5">
        <v>45097.951608796298</v>
      </c>
      <c r="AQ100" s="15" t="s">
        <v>660</v>
      </c>
      <c r="AR100" s="5" t="s">
        <v>642</v>
      </c>
      <c r="AS100" s="5" t="s">
        <v>2833</v>
      </c>
      <c r="AT100" s="5" t="s">
        <v>2834</v>
      </c>
    </row>
    <row r="101" spans="1:46" ht="15" customHeight="1">
      <c r="A101" s="5">
        <v>0.63764578479640432</v>
      </c>
      <c r="B101" s="6">
        <v>6.8287037037037025E-4</v>
      </c>
      <c r="C101" s="7">
        <v>2</v>
      </c>
      <c r="D101" s="8" t="s">
        <v>605</v>
      </c>
      <c r="E101" s="8" t="s">
        <v>3381</v>
      </c>
      <c r="F101" s="6" t="s">
        <v>635</v>
      </c>
      <c r="G101" s="90">
        <v>3029</v>
      </c>
      <c r="H101" s="78" t="s">
        <v>2066</v>
      </c>
      <c r="I101" s="9" t="s">
        <v>2067</v>
      </c>
      <c r="J101" s="10" t="s">
        <v>733</v>
      </c>
      <c r="K101" s="11">
        <v>42002</v>
      </c>
      <c r="L101" s="5" t="s">
        <v>639</v>
      </c>
      <c r="M101" s="12" t="s">
        <v>768</v>
      </c>
      <c r="N101" s="12" t="s">
        <v>954</v>
      </c>
      <c r="O101" s="9" t="s">
        <v>642</v>
      </c>
      <c r="P101" s="5" t="s">
        <v>46</v>
      </c>
      <c r="Q101" s="5" t="s">
        <v>643</v>
      </c>
      <c r="R101" s="5" t="s">
        <v>2039</v>
      </c>
      <c r="S101" s="5" t="s">
        <v>2040</v>
      </c>
      <c r="T101" s="5" t="s">
        <v>2041</v>
      </c>
      <c r="U101" s="5" t="s">
        <v>2042</v>
      </c>
      <c r="V101" s="5" t="s">
        <v>648</v>
      </c>
      <c r="W101" s="5" t="s">
        <v>2043</v>
      </c>
      <c r="X101" s="16" t="s">
        <v>2044</v>
      </c>
      <c r="Y101" s="16" t="s">
        <v>2045</v>
      </c>
      <c r="Z101" s="16" t="s">
        <v>642</v>
      </c>
      <c r="AA101" s="16" t="s">
        <v>2068</v>
      </c>
      <c r="AB101" s="5" t="s">
        <v>2069</v>
      </c>
      <c r="AC101" s="5" t="s">
        <v>691</v>
      </c>
      <c r="AD101" s="13">
        <v>23000</v>
      </c>
      <c r="AE101" s="11" t="s">
        <v>2070</v>
      </c>
      <c r="AF101" s="9" t="s">
        <v>657</v>
      </c>
      <c r="AG101" s="5" t="s">
        <v>642</v>
      </c>
      <c r="AI101" s="5" t="s">
        <v>642</v>
      </c>
      <c r="AJ101" s="14">
        <v>6213</v>
      </c>
      <c r="AK101" s="15">
        <v>45074.963101851848</v>
      </c>
      <c r="AL101" s="15">
        <v>45074.588101851848</v>
      </c>
      <c r="AM101" s="5" t="s">
        <v>658</v>
      </c>
      <c r="AN101" s="5" t="s">
        <v>2071</v>
      </c>
      <c r="AO101" s="5">
        <v>23000</v>
      </c>
      <c r="AP101" s="15">
        <v>45074.963125000002</v>
      </c>
      <c r="AQ101" s="15" t="s">
        <v>660</v>
      </c>
      <c r="AR101" s="5" t="s">
        <v>642</v>
      </c>
      <c r="AS101" s="5" t="s">
        <v>2072</v>
      </c>
      <c r="AT101" s="5" t="s">
        <v>2073</v>
      </c>
    </row>
    <row r="102" spans="1:46" ht="15" customHeight="1">
      <c r="A102" s="5">
        <v>0.6649101473869744</v>
      </c>
      <c r="B102" s="6">
        <v>1.0069444444444444E-3</v>
      </c>
      <c r="C102" s="7">
        <v>20</v>
      </c>
      <c r="D102" s="8" t="s">
        <v>605</v>
      </c>
      <c r="E102" s="8" t="s">
        <v>3369</v>
      </c>
      <c r="F102" s="6" t="s">
        <v>635</v>
      </c>
      <c r="G102" s="90">
        <v>3030</v>
      </c>
      <c r="H102" s="78" t="s">
        <v>1958</v>
      </c>
      <c r="I102" s="9" t="s">
        <v>1959</v>
      </c>
      <c r="J102" s="10" t="s">
        <v>679</v>
      </c>
      <c r="K102" s="11">
        <v>41513</v>
      </c>
      <c r="L102" s="5" t="s">
        <v>639</v>
      </c>
      <c r="M102" s="12" t="s">
        <v>768</v>
      </c>
      <c r="N102" s="12" t="s">
        <v>805</v>
      </c>
      <c r="O102" s="9" t="s">
        <v>642</v>
      </c>
      <c r="P102" s="5" t="s">
        <v>668</v>
      </c>
      <c r="Q102" s="5" t="s">
        <v>643</v>
      </c>
      <c r="R102" s="5" t="s">
        <v>683</v>
      </c>
      <c r="S102" s="5" t="s">
        <v>684</v>
      </c>
      <c r="T102" s="5" t="s">
        <v>685</v>
      </c>
      <c r="U102" s="5" t="s">
        <v>686</v>
      </c>
      <c r="V102" s="5" t="s">
        <v>648</v>
      </c>
      <c r="W102" s="5" t="s">
        <v>1153</v>
      </c>
      <c r="X102" s="16" t="s">
        <v>1154</v>
      </c>
      <c r="Y102" s="16" t="s">
        <v>688</v>
      </c>
      <c r="Z102" s="16" t="s">
        <v>642</v>
      </c>
      <c r="AA102" s="16" t="s">
        <v>1960</v>
      </c>
      <c r="AB102" s="5" t="s">
        <v>1961</v>
      </c>
      <c r="AC102" s="5" t="s">
        <v>691</v>
      </c>
      <c r="AD102" s="13">
        <v>23000</v>
      </c>
      <c r="AE102" s="11" t="s">
        <v>1962</v>
      </c>
      <c r="AF102" s="9" t="s">
        <v>657</v>
      </c>
      <c r="AG102" s="5" t="s">
        <v>642</v>
      </c>
      <c r="AI102" s="5" t="s">
        <v>642</v>
      </c>
      <c r="AJ102" s="14">
        <v>6183</v>
      </c>
      <c r="AK102" s="15">
        <v>45073.585289351853</v>
      </c>
      <c r="AL102" s="15">
        <v>45073.210289351853</v>
      </c>
      <c r="AM102" s="5" t="s">
        <v>658</v>
      </c>
      <c r="AN102" s="5" t="s">
        <v>1963</v>
      </c>
      <c r="AO102" s="5">
        <v>23000</v>
      </c>
      <c r="AP102" s="15">
        <v>45073.585300925923</v>
      </c>
      <c r="AQ102" s="15" t="s">
        <v>660</v>
      </c>
      <c r="AR102" s="5" t="s">
        <v>642</v>
      </c>
      <c r="AS102" s="5" t="s">
        <v>1274</v>
      </c>
      <c r="AT102" s="5" t="s">
        <v>1964</v>
      </c>
    </row>
    <row r="103" spans="1:46" ht="15" customHeight="1">
      <c r="A103" s="5">
        <v>0.66638464021593924</v>
      </c>
      <c r="B103" s="6">
        <v>8.4490740740740739E-4</v>
      </c>
      <c r="C103" s="7">
        <v>8</v>
      </c>
      <c r="D103" s="8" t="s">
        <v>605</v>
      </c>
      <c r="E103" s="8" t="s">
        <v>3431</v>
      </c>
      <c r="F103" s="6" t="s">
        <v>635</v>
      </c>
      <c r="G103" s="90">
        <v>3031</v>
      </c>
      <c r="H103" s="78" t="s">
        <v>2677</v>
      </c>
      <c r="I103" s="9" t="s">
        <v>2678</v>
      </c>
      <c r="J103" s="10" t="s">
        <v>713</v>
      </c>
      <c r="K103" s="11">
        <v>41460</v>
      </c>
      <c r="L103" s="5" t="s">
        <v>639</v>
      </c>
      <c r="M103" s="12" t="s">
        <v>768</v>
      </c>
      <c r="N103" s="12" t="s">
        <v>681</v>
      </c>
      <c r="O103" s="9" t="s">
        <v>642</v>
      </c>
      <c r="P103" s="5" t="s">
        <v>682</v>
      </c>
      <c r="Q103" s="5" t="s">
        <v>643</v>
      </c>
      <c r="R103" s="5" t="s">
        <v>2679</v>
      </c>
      <c r="S103" s="5" t="s">
        <v>2820</v>
      </c>
      <c r="T103" s="5" t="s">
        <v>2680</v>
      </c>
      <c r="U103" s="5" t="s">
        <v>2767</v>
      </c>
      <c r="V103" s="5" t="s">
        <v>739</v>
      </c>
      <c r="W103" s="5" t="s">
        <v>2681</v>
      </c>
      <c r="X103" s="16" t="s">
        <v>2768</v>
      </c>
      <c r="Y103" s="5" t="s">
        <v>2682</v>
      </c>
      <c r="Z103" s="5" t="s">
        <v>642</v>
      </c>
      <c r="AA103" s="5" t="s">
        <v>2683</v>
      </c>
      <c r="AB103" s="5" t="s">
        <v>2680</v>
      </c>
      <c r="AC103" s="5" t="s">
        <v>691</v>
      </c>
      <c r="AD103" s="13">
        <v>23000</v>
      </c>
      <c r="AE103" s="11" t="s">
        <v>2684</v>
      </c>
      <c r="AF103" s="9" t="s">
        <v>774</v>
      </c>
      <c r="AG103" s="5" t="s">
        <v>2687</v>
      </c>
      <c r="AI103" s="5" t="s">
        <v>642</v>
      </c>
      <c r="AJ103" s="14">
        <v>6501</v>
      </c>
      <c r="AK103" s="15">
        <v>45090.634791666664</v>
      </c>
      <c r="AL103" s="15">
        <v>45090.259791666664</v>
      </c>
      <c r="AM103" s="5" t="s">
        <v>658</v>
      </c>
      <c r="AN103" s="5" t="s">
        <v>2688</v>
      </c>
      <c r="AO103" s="5">
        <v>23000</v>
      </c>
      <c r="AP103" s="15">
        <v>45090.63480324074</v>
      </c>
      <c r="AQ103" s="15" t="s">
        <v>660</v>
      </c>
      <c r="AR103" s="5" t="s">
        <v>642</v>
      </c>
      <c r="AS103" s="5" t="s">
        <v>2634</v>
      </c>
      <c r="AT103" s="5" t="s">
        <v>2686</v>
      </c>
    </row>
    <row r="104" spans="1:46" ht="15" customHeight="1">
      <c r="A104" s="5">
        <v>0.66913591026999764</v>
      </c>
      <c r="B104" s="6">
        <v>1.0069444444444444E-3</v>
      </c>
      <c r="C104" s="7">
        <v>20</v>
      </c>
      <c r="D104" s="8" t="s">
        <v>605</v>
      </c>
      <c r="E104" s="8" t="s">
        <v>3351</v>
      </c>
      <c r="F104" s="6" t="s">
        <v>635</v>
      </c>
      <c r="G104" s="90">
        <v>3032</v>
      </c>
      <c r="H104" s="78" t="s">
        <v>1548</v>
      </c>
      <c r="I104" s="9" t="s">
        <v>1549</v>
      </c>
      <c r="J104" s="10" t="s">
        <v>713</v>
      </c>
      <c r="K104" s="11">
        <v>41494</v>
      </c>
      <c r="L104" s="5" t="s">
        <v>639</v>
      </c>
      <c r="M104" s="12" t="s">
        <v>768</v>
      </c>
      <c r="N104" s="12" t="s">
        <v>805</v>
      </c>
      <c r="O104" s="9" t="s">
        <v>642</v>
      </c>
      <c r="P104" s="5" t="s">
        <v>668</v>
      </c>
      <c r="Q104" s="5" t="s">
        <v>643</v>
      </c>
      <c r="R104" s="5" t="s">
        <v>1550</v>
      </c>
      <c r="S104" s="5" t="s">
        <v>1551</v>
      </c>
      <c r="T104" s="5" t="s">
        <v>1552</v>
      </c>
      <c r="U104" s="5" t="s">
        <v>1553</v>
      </c>
      <c r="V104" s="5" t="s">
        <v>648</v>
      </c>
      <c r="W104" s="5" t="s">
        <v>1554</v>
      </c>
      <c r="X104" s="5" t="s">
        <v>3213</v>
      </c>
      <c r="Y104" s="16" t="s">
        <v>1555</v>
      </c>
      <c r="Z104" s="16" t="s">
        <v>1555</v>
      </c>
      <c r="AA104" s="16" t="s">
        <v>1556</v>
      </c>
      <c r="AB104" s="5" t="s">
        <v>1557</v>
      </c>
      <c r="AC104" s="5" t="s">
        <v>655</v>
      </c>
      <c r="AD104" s="13">
        <v>23000</v>
      </c>
      <c r="AE104" s="11" t="s">
        <v>1558</v>
      </c>
      <c r="AF104" s="9" t="s">
        <v>657</v>
      </c>
      <c r="AG104" s="5" t="s">
        <v>642</v>
      </c>
      <c r="AI104" s="5" t="s">
        <v>642</v>
      </c>
      <c r="AJ104" s="14">
        <v>6138</v>
      </c>
      <c r="AK104" s="15">
        <v>45070.635937500003</v>
      </c>
      <c r="AL104" s="15">
        <v>45070.260937500003</v>
      </c>
      <c r="AM104" s="5" t="s">
        <v>658</v>
      </c>
      <c r="AN104" s="5" t="s">
        <v>1559</v>
      </c>
      <c r="AO104" s="5">
        <v>23000</v>
      </c>
      <c r="AP104" s="15">
        <v>45070.635949074072</v>
      </c>
      <c r="AQ104" s="15" t="s">
        <v>660</v>
      </c>
      <c r="AR104" s="5" t="s">
        <v>642</v>
      </c>
      <c r="AS104" s="5" t="s">
        <v>1560</v>
      </c>
      <c r="AT104" s="5" t="s">
        <v>1561</v>
      </c>
    </row>
    <row r="105" spans="1:46" ht="15" customHeight="1">
      <c r="A105" s="5">
        <v>0.67479121054665303</v>
      </c>
      <c r="B105" s="6">
        <v>9.0277777777777784E-4</v>
      </c>
      <c r="C105" s="7">
        <v>30</v>
      </c>
      <c r="D105" s="8" t="s">
        <v>605</v>
      </c>
      <c r="E105" s="8" t="s">
        <v>3383</v>
      </c>
      <c r="F105" s="6" t="s">
        <v>635</v>
      </c>
      <c r="G105" s="90">
        <v>3033</v>
      </c>
      <c r="H105" s="78" t="s">
        <v>2095</v>
      </c>
      <c r="I105" s="9" t="s">
        <v>2096</v>
      </c>
      <c r="J105" s="10">
        <v>10</v>
      </c>
      <c r="K105" s="11">
        <v>41407</v>
      </c>
      <c r="L105" s="5" t="s">
        <v>639</v>
      </c>
      <c r="M105" s="12" t="s">
        <v>768</v>
      </c>
      <c r="N105" s="12" t="s">
        <v>2097</v>
      </c>
      <c r="O105" s="9" t="s">
        <v>642</v>
      </c>
      <c r="P105" s="5" t="s">
        <v>682</v>
      </c>
      <c r="Q105" s="86" t="s">
        <v>669</v>
      </c>
      <c r="R105" s="5" t="s">
        <v>2098</v>
      </c>
      <c r="S105" s="5" t="s">
        <v>2099</v>
      </c>
      <c r="T105" s="5" t="s">
        <v>977</v>
      </c>
      <c r="U105" s="5" t="s">
        <v>978</v>
      </c>
      <c r="V105" s="5" t="s">
        <v>648</v>
      </c>
      <c r="W105" s="5" t="s">
        <v>979</v>
      </c>
      <c r="X105" s="16" t="s">
        <v>2105</v>
      </c>
      <c r="Y105" s="16" t="s">
        <v>981</v>
      </c>
      <c r="Z105" s="16" t="s">
        <v>642</v>
      </c>
      <c r="AA105" s="16" t="s">
        <v>2100</v>
      </c>
      <c r="AB105" s="5" t="s">
        <v>2101</v>
      </c>
      <c r="AC105" s="5" t="s">
        <v>655</v>
      </c>
      <c r="AD105" s="13">
        <v>23000</v>
      </c>
      <c r="AE105" s="11" t="s">
        <v>2102</v>
      </c>
      <c r="AF105" s="9" t="s">
        <v>657</v>
      </c>
      <c r="AG105" s="5" t="s">
        <v>642</v>
      </c>
      <c r="AI105" s="5" t="s">
        <v>642</v>
      </c>
      <c r="AJ105" s="14">
        <v>6224</v>
      </c>
      <c r="AK105" s="15">
        <v>45075.767268518517</v>
      </c>
      <c r="AL105" s="15">
        <v>45075.392268518517</v>
      </c>
      <c r="AM105" s="5" t="s">
        <v>658</v>
      </c>
      <c r="AN105" s="5" t="s">
        <v>2103</v>
      </c>
      <c r="AO105" s="5">
        <v>23000</v>
      </c>
      <c r="AP105" s="15">
        <v>45075.767291666663</v>
      </c>
      <c r="AQ105" s="15" t="s">
        <v>660</v>
      </c>
      <c r="AR105" s="5" t="s">
        <v>642</v>
      </c>
      <c r="AS105" s="5" t="s">
        <v>747</v>
      </c>
      <c r="AT105" s="5" t="s">
        <v>2104</v>
      </c>
    </row>
    <row r="106" spans="1:46" ht="15" customHeight="1">
      <c r="A106" s="5">
        <v>0.71129868695942633</v>
      </c>
      <c r="B106" s="6">
        <v>9.4907407407407408E-4</v>
      </c>
      <c r="C106" s="7">
        <v>24</v>
      </c>
      <c r="D106" s="8" t="s">
        <v>605</v>
      </c>
      <c r="E106" s="8" t="s">
        <v>1850</v>
      </c>
      <c r="F106" s="6" t="s">
        <v>635</v>
      </c>
      <c r="G106" s="90">
        <v>3034</v>
      </c>
      <c r="H106" s="6" t="s">
        <v>2211</v>
      </c>
      <c r="I106" s="9" t="s">
        <v>2212</v>
      </c>
      <c r="J106" s="10">
        <v>9</v>
      </c>
      <c r="K106" s="11">
        <v>41652</v>
      </c>
      <c r="L106" s="5" t="s">
        <v>639</v>
      </c>
      <c r="M106" s="12" t="s">
        <v>2076</v>
      </c>
      <c r="N106" s="12" t="s">
        <v>516</v>
      </c>
      <c r="P106" s="5" t="s">
        <v>682</v>
      </c>
      <c r="Q106" s="5" t="s">
        <v>669</v>
      </c>
      <c r="R106" s="5" t="s">
        <v>2201</v>
      </c>
      <c r="S106" s="5" t="s">
        <v>2202</v>
      </c>
      <c r="U106" s="5" t="s">
        <v>2204</v>
      </c>
      <c r="V106" s="5" t="s">
        <v>2205</v>
      </c>
      <c r="W106" s="5" t="s">
        <v>2206</v>
      </c>
      <c r="X106" s="16" t="s">
        <v>2207</v>
      </c>
      <c r="Y106" s="16" t="s">
        <v>2203</v>
      </c>
      <c r="Z106" s="16" t="s">
        <v>2208</v>
      </c>
      <c r="AA106" s="16" t="s">
        <v>2214</v>
      </c>
      <c r="AC106" s="5" t="s">
        <v>655</v>
      </c>
      <c r="AD106" s="13">
        <v>23000</v>
      </c>
      <c r="AE106" s="84">
        <v>45077</v>
      </c>
      <c r="AF106" s="85" t="s">
        <v>2210</v>
      </c>
    </row>
    <row r="107" spans="1:46" ht="15" customHeight="1">
      <c r="A107" s="5">
        <v>0.73082089001038952</v>
      </c>
      <c r="B107" s="6">
        <v>7.175925925925927E-4</v>
      </c>
      <c r="C107" s="7">
        <v>7</v>
      </c>
      <c r="D107" s="8" t="s">
        <v>605</v>
      </c>
      <c r="E107" s="8" t="s">
        <v>3469</v>
      </c>
      <c r="F107" s="6" t="s">
        <v>635</v>
      </c>
      <c r="G107" s="90">
        <v>3035</v>
      </c>
      <c r="H107" s="78" t="s">
        <v>3009</v>
      </c>
      <c r="I107" s="9" t="s">
        <v>3010</v>
      </c>
      <c r="J107" s="10">
        <v>9</v>
      </c>
      <c r="K107" s="11">
        <v>41823</v>
      </c>
      <c r="L107" s="5" t="s">
        <v>639</v>
      </c>
      <c r="M107" s="12" t="s">
        <v>768</v>
      </c>
      <c r="N107" s="12" t="s">
        <v>1574</v>
      </c>
      <c r="O107" s="9" t="s">
        <v>642</v>
      </c>
      <c r="P107" s="5" t="s">
        <v>682</v>
      </c>
      <c r="Q107" s="5" t="s">
        <v>643</v>
      </c>
      <c r="R107" s="5" t="s">
        <v>3011</v>
      </c>
      <c r="S107" s="5" t="s">
        <v>3012</v>
      </c>
      <c r="T107" s="5" t="s">
        <v>3013</v>
      </c>
      <c r="U107" s="5" t="s">
        <v>3014</v>
      </c>
      <c r="V107" s="5" t="s">
        <v>739</v>
      </c>
      <c r="W107" s="5" t="s">
        <v>3015</v>
      </c>
      <c r="X107" s="16" t="s">
        <v>3050</v>
      </c>
      <c r="Y107" s="5" t="s">
        <v>3016</v>
      </c>
      <c r="Z107" s="5" t="s">
        <v>642</v>
      </c>
      <c r="AA107" s="5" t="s">
        <v>3017</v>
      </c>
      <c r="AB107" s="5" t="s">
        <v>3018</v>
      </c>
      <c r="AC107" s="5" t="s">
        <v>655</v>
      </c>
      <c r="AD107" s="13">
        <v>23000</v>
      </c>
      <c r="AE107" s="11" t="s">
        <v>3019</v>
      </c>
      <c r="AF107" s="9" t="s">
        <v>774</v>
      </c>
      <c r="AG107" s="5" t="s">
        <v>3020</v>
      </c>
      <c r="AI107" s="5" t="s">
        <v>642</v>
      </c>
      <c r="AJ107" s="14">
        <v>6695</v>
      </c>
      <c r="AK107" s="15">
        <v>45101.684652777774</v>
      </c>
      <c r="AL107" s="15">
        <v>45101.309652777774</v>
      </c>
      <c r="AM107" s="5" t="s">
        <v>658</v>
      </c>
      <c r="AN107" s="5" t="s">
        <v>3021</v>
      </c>
      <c r="AO107" s="5">
        <v>23000</v>
      </c>
      <c r="AP107" s="15">
        <v>45101.684664351851</v>
      </c>
      <c r="AQ107" s="15" t="s">
        <v>660</v>
      </c>
      <c r="AR107" s="5" t="s">
        <v>642</v>
      </c>
      <c r="AS107" s="5" t="s">
        <v>3022</v>
      </c>
      <c r="AT107" s="5" t="s">
        <v>3023</v>
      </c>
    </row>
    <row r="108" spans="1:46" ht="15" customHeight="1">
      <c r="A108" s="5">
        <v>0.73105400625755323</v>
      </c>
      <c r="B108" s="6">
        <v>8.4490740740740739E-4</v>
      </c>
      <c r="C108" s="7">
        <v>8</v>
      </c>
      <c r="D108" s="8" t="s">
        <v>605</v>
      </c>
      <c r="E108" s="8" t="s">
        <v>3379</v>
      </c>
      <c r="F108" s="6" t="s">
        <v>635</v>
      </c>
      <c r="G108" s="90">
        <v>3036</v>
      </c>
      <c r="H108" s="78" t="s">
        <v>2051</v>
      </c>
      <c r="I108" s="9" t="s">
        <v>2052</v>
      </c>
      <c r="J108" s="10" t="s">
        <v>733</v>
      </c>
      <c r="K108" s="11">
        <v>41943</v>
      </c>
      <c r="L108" s="5" t="s">
        <v>639</v>
      </c>
      <c r="M108" s="12" t="s">
        <v>768</v>
      </c>
      <c r="N108" s="12" t="s">
        <v>681</v>
      </c>
      <c r="O108" s="9" t="s">
        <v>642</v>
      </c>
      <c r="P108" s="5" t="s">
        <v>46</v>
      </c>
      <c r="Q108" s="5" t="s">
        <v>643</v>
      </c>
      <c r="R108" s="5" t="s">
        <v>2016</v>
      </c>
      <c r="S108" s="5" t="s">
        <v>2017</v>
      </c>
      <c r="T108" s="5" t="s">
        <v>2018</v>
      </c>
      <c r="U108" s="5" t="s">
        <v>2019</v>
      </c>
      <c r="V108" s="5" t="s">
        <v>2020</v>
      </c>
      <c r="W108" s="5" t="s">
        <v>2373</v>
      </c>
      <c r="X108" s="16" t="s">
        <v>2021</v>
      </c>
      <c r="Y108" s="16" t="s">
        <v>2022</v>
      </c>
      <c r="Z108" s="16" t="s">
        <v>642</v>
      </c>
      <c r="AA108" s="16" t="s">
        <v>2053</v>
      </c>
      <c r="AB108" s="5" t="s">
        <v>2054</v>
      </c>
      <c r="AC108" s="5" t="s">
        <v>655</v>
      </c>
      <c r="AD108" s="13">
        <v>23000</v>
      </c>
      <c r="AE108" s="11" t="s">
        <v>2055</v>
      </c>
      <c r="AF108" s="9" t="s">
        <v>657</v>
      </c>
      <c r="AG108" s="5" t="s">
        <v>642</v>
      </c>
      <c r="AI108" s="5" t="s">
        <v>642</v>
      </c>
      <c r="AJ108" s="14">
        <v>6204</v>
      </c>
      <c r="AK108" s="15">
        <v>45074.725277777776</v>
      </c>
      <c r="AL108" s="15">
        <v>45074.350277777776</v>
      </c>
      <c r="AM108" s="5" t="s">
        <v>658</v>
      </c>
      <c r="AN108" s="5" t="s">
        <v>2056</v>
      </c>
      <c r="AO108" s="5">
        <v>23000</v>
      </c>
      <c r="AP108" s="15">
        <v>45074.725300925929</v>
      </c>
      <c r="AQ108" s="15" t="s">
        <v>660</v>
      </c>
      <c r="AR108" s="5" t="s">
        <v>642</v>
      </c>
      <c r="AS108" s="5" t="s">
        <v>815</v>
      </c>
      <c r="AT108" s="5" t="s">
        <v>2057</v>
      </c>
    </row>
    <row r="109" spans="1:46" ht="15" customHeight="1">
      <c r="A109" s="5">
        <v>0.19154405595919433</v>
      </c>
      <c r="B109" s="6">
        <v>8.4490740740740739E-4</v>
      </c>
      <c r="C109" s="7">
        <v>8</v>
      </c>
      <c r="D109" s="8" t="s">
        <v>605</v>
      </c>
      <c r="E109" s="8" t="s">
        <v>3441</v>
      </c>
      <c r="F109" s="6" t="s">
        <v>635</v>
      </c>
      <c r="G109" s="90">
        <v>3037</v>
      </c>
      <c r="H109" s="78" t="s">
        <v>2764</v>
      </c>
      <c r="I109" s="9" t="s">
        <v>2765</v>
      </c>
      <c r="J109" s="10" t="s">
        <v>2766</v>
      </c>
      <c r="K109" s="11">
        <v>41584</v>
      </c>
      <c r="L109" s="5" t="s">
        <v>639</v>
      </c>
      <c r="M109" s="12" t="s">
        <v>768</v>
      </c>
      <c r="N109" s="12" t="s">
        <v>1364</v>
      </c>
      <c r="O109" s="9" t="s">
        <v>642</v>
      </c>
      <c r="P109" s="5" t="s">
        <v>682</v>
      </c>
      <c r="Q109" s="5" t="s">
        <v>643</v>
      </c>
      <c r="R109" s="5" t="s">
        <v>2679</v>
      </c>
      <c r="S109" s="5" t="s">
        <v>2820</v>
      </c>
      <c r="T109" s="5" t="s">
        <v>2680</v>
      </c>
      <c r="U109" s="5" t="s">
        <v>2767</v>
      </c>
      <c r="V109" s="5" t="s">
        <v>739</v>
      </c>
      <c r="W109" s="5" t="s">
        <v>2681</v>
      </c>
      <c r="X109" s="16" t="s">
        <v>2768</v>
      </c>
      <c r="Y109" s="5" t="s">
        <v>2682</v>
      </c>
      <c r="Z109" s="5" t="s">
        <v>2682</v>
      </c>
      <c r="AA109" s="5" t="s">
        <v>2769</v>
      </c>
      <c r="AB109" s="5" t="s">
        <v>2770</v>
      </c>
      <c r="AC109" s="5" t="s">
        <v>691</v>
      </c>
      <c r="AD109" s="13">
        <v>23000</v>
      </c>
      <c r="AE109" s="11" t="s">
        <v>2771</v>
      </c>
      <c r="AF109" s="9" t="s">
        <v>657</v>
      </c>
      <c r="AG109" s="5" t="s">
        <v>642</v>
      </c>
      <c r="AI109" s="5" t="s">
        <v>642</v>
      </c>
      <c r="AJ109" s="14">
        <v>6579</v>
      </c>
      <c r="AK109" s="14">
        <v>45093.765659722223</v>
      </c>
      <c r="AL109" s="14">
        <v>45093.390659722223</v>
      </c>
      <c r="AM109" s="15" t="s">
        <v>658</v>
      </c>
      <c r="AN109" s="5" t="s">
        <v>2774</v>
      </c>
      <c r="AO109" s="5">
        <v>23000</v>
      </c>
      <c r="AP109" s="5">
        <v>45093.765682870369</v>
      </c>
      <c r="AQ109" s="15" t="s">
        <v>660</v>
      </c>
      <c r="AR109" s="5" t="s">
        <v>642</v>
      </c>
      <c r="AS109" s="5" t="s">
        <v>2369</v>
      </c>
      <c r="AT109" s="5" t="s">
        <v>2773</v>
      </c>
    </row>
    <row r="110" spans="1:46" ht="15" customHeight="1">
      <c r="A110" s="5">
        <v>0.75848379555835066</v>
      </c>
      <c r="B110" s="6">
        <v>1.0416666666666667E-3</v>
      </c>
      <c r="C110" s="7">
        <v>206</v>
      </c>
      <c r="D110" s="8" t="s">
        <v>605</v>
      </c>
      <c r="E110" s="8" t="s">
        <v>3378</v>
      </c>
      <c r="F110" s="6" t="s">
        <v>635</v>
      </c>
      <c r="G110" s="90">
        <v>3038</v>
      </c>
      <c r="H110" s="78" t="s">
        <v>2036</v>
      </c>
      <c r="I110" s="9" t="s">
        <v>2037</v>
      </c>
      <c r="J110" s="10" t="s">
        <v>679</v>
      </c>
      <c r="K110" s="11">
        <v>41609</v>
      </c>
      <c r="L110" s="5" t="s">
        <v>639</v>
      </c>
      <c r="M110" s="12" t="s">
        <v>768</v>
      </c>
      <c r="N110" s="12" t="s">
        <v>2038</v>
      </c>
      <c r="O110" s="9" t="s">
        <v>642</v>
      </c>
      <c r="P110" s="5" t="s">
        <v>668</v>
      </c>
      <c r="Q110" s="5" t="s">
        <v>669</v>
      </c>
      <c r="R110" s="5" t="s">
        <v>2039</v>
      </c>
      <c r="S110" s="5" t="s">
        <v>2040</v>
      </c>
      <c r="T110" s="5" t="s">
        <v>2041</v>
      </c>
      <c r="U110" s="5" t="s">
        <v>2042</v>
      </c>
      <c r="V110" s="5" t="s">
        <v>648</v>
      </c>
      <c r="W110" s="16" t="s">
        <v>2043</v>
      </c>
      <c r="X110" s="16" t="s">
        <v>2044</v>
      </c>
      <c r="Y110" s="16" t="s">
        <v>2045</v>
      </c>
      <c r="Z110" s="16" t="s">
        <v>642</v>
      </c>
      <c r="AA110" s="16" t="s">
        <v>2046</v>
      </c>
      <c r="AB110" s="5" t="s">
        <v>2047</v>
      </c>
      <c r="AC110" s="5" t="s">
        <v>691</v>
      </c>
      <c r="AD110" s="13">
        <v>23000</v>
      </c>
      <c r="AE110" s="11" t="s">
        <v>2048</v>
      </c>
      <c r="AF110" s="9" t="s">
        <v>657</v>
      </c>
      <c r="AG110" s="5" t="s">
        <v>642</v>
      </c>
      <c r="AI110" s="5" t="s">
        <v>642</v>
      </c>
      <c r="AJ110" s="14">
        <v>6198</v>
      </c>
      <c r="AK110" s="15">
        <v>45074.634259259263</v>
      </c>
      <c r="AL110" s="15">
        <v>45074.259259259263</v>
      </c>
      <c r="AM110" s="5" t="s">
        <v>658</v>
      </c>
      <c r="AN110" s="5" t="s">
        <v>2049</v>
      </c>
      <c r="AO110" s="5">
        <v>23000</v>
      </c>
      <c r="AP110" s="15">
        <v>45074.634282407409</v>
      </c>
      <c r="AQ110" s="15" t="s">
        <v>660</v>
      </c>
      <c r="AR110" s="5" t="s">
        <v>642</v>
      </c>
      <c r="AS110" s="5" t="s">
        <v>1184</v>
      </c>
      <c r="AT110" s="5" t="s">
        <v>2050</v>
      </c>
    </row>
    <row r="111" spans="1:46" ht="15" customHeight="1">
      <c r="A111" s="5">
        <v>0.77653503301289806</v>
      </c>
      <c r="B111" s="6">
        <v>8.2175925925925917E-4</v>
      </c>
      <c r="C111" s="7">
        <v>136</v>
      </c>
      <c r="D111" s="8" t="s">
        <v>605</v>
      </c>
      <c r="E111" s="8" t="s">
        <v>3294</v>
      </c>
      <c r="F111" s="6" t="s">
        <v>635</v>
      </c>
      <c r="G111" s="90">
        <v>3039</v>
      </c>
      <c r="H111" s="78" t="s">
        <v>944</v>
      </c>
      <c r="I111" s="9" t="s">
        <v>945</v>
      </c>
      <c r="J111" s="10" t="s">
        <v>713</v>
      </c>
      <c r="K111" s="11">
        <v>41474</v>
      </c>
      <c r="L111" s="5" t="s">
        <v>639</v>
      </c>
      <c r="M111" s="12" t="s">
        <v>768</v>
      </c>
      <c r="N111" s="12" t="s">
        <v>833</v>
      </c>
      <c r="O111" s="9" t="s">
        <v>642</v>
      </c>
      <c r="P111" s="5" t="s">
        <v>46</v>
      </c>
      <c r="Q111" s="5" t="s">
        <v>669</v>
      </c>
      <c r="R111" s="5" t="s">
        <v>698</v>
      </c>
      <c r="S111" s="5" t="s">
        <v>699</v>
      </c>
      <c r="T111" s="5" t="s">
        <v>700</v>
      </c>
      <c r="U111" s="5" t="s">
        <v>701</v>
      </c>
      <c r="V111" s="5" t="s">
        <v>648</v>
      </c>
      <c r="W111" s="5" t="s">
        <v>702</v>
      </c>
      <c r="X111" s="16" t="s">
        <v>781</v>
      </c>
      <c r="Y111" s="16" t="s">
        <v>703</v>
      </c>
      <c r="Z111" s="16" t="s">
        <v>704</v>
      </c>
      <c r="AA111" s="16" t="s">
        <v>946</v>
      </c>
      <c r="AB111" s="5" t="s">
        <v>947</v>
      </c>
      <c r="AC111" s="5" t="s">
        <v>691</v>
      </c>
      <c r="AD111" s="13">
        <v>23000</v>
      </c>
      <c r="AE111" s="11" t="s">
        <v>948</v>
      </c>
      <c r="AF111" s="9" t="s">
        <v>657</v>
      </c>
      <c r="AG111" s="5" t="s">
        <v>642</v>
      </c>
      <c r="AI111" s="5" t="s">
        <v>642</v>
      </c>
      <c r="AJ111" s="14">
        <v>6008</v>
      </c>
      <c r="AK111" s="15">
        <v>45065.855092592596</v>
      </c>
      <c r="AL111" s="15">
        <v>45065.480092592596</v>
      </c>
      <c r="AM111" s="5" t="s">
        <v>658</v>
      </c>
      <c r="AN111" s="5" t="s">
        <v>949</v>
      </c>
      <c r="AO111" s="5">
        <v>23000</v>
      </c>
      <c r="AP111" s="15">
        <v>45065.855115740742</v>
      </c>
      <c r="AQ111" s="15" t="s">
        <v>660</v>
      </c>
      <c r="AR111" s="5" t="s">
        <v>642</v>
      </c>
      <c r="AS111" s="5" t="s">
        <v>950</v>
      </c>
      <c r="AT111" s="5" t="s">
        <v>951</v>
      </c>
    </row>
    <row r="112" spans="1:46" ht="15" customHeight="1">
      <c r="A112" s="5">
        <v>0.79171931354373415</v>
      </c>
      <c r="B112" s="6">
        <v>6.8287037037037025E-4</v>
      </c>
      <c r="C112" s="7">
        <v>2</v>
      </c>
      <c r="D112" s="8" t="s">
        <v>605</v>
      </c>
      <c r="E112" s="8" t="s">
        <v>3377</v>
      </c>
      <c r="F112" s="6" t="s">
        <v>635</v>
      </c>
      <c r="G112" s="90">
        <v>3040</v>
      </c>
      <c r="H112" s="78" t="s">
        <v>2029</v>
      </c>
      <c r="I112" s="9" t="s">
        <v>2030</v>
      </c>
      <c r="J112" s="10" t="s">
        <v>679</v>
      </c>
      <c r="K112" s="11">
        <v>41733</v>
      </c>
      <c r="L112" s="5" t="s">
        <v>639</v>
      </c>
      <c r="M112" s="12" t="s">
        <v>768</v>
      </c>
      <c r="N112" s="12" t="s">
        <v>954</v>
      </c>
      <c r="O112" s="9" t="s">
        <v>642</v>
      </c>
      <c r="P112" s="5" t="s">
        <v>46</v>
      </c>
      <c r="Q112" s="5" t="s">
        <v>643</v>
      </c>
      <c r="R112" s="5" t="s">
        <v>2016</v>
      </c>
      <c r="S112" s="5" t="s">
        <v>2017</v>
      </c>
      <c r="T112" s="5" t="s">
        <v>2018</v>
      </c>
      <c r="U112" s="5" t="s">
        <v>2019</v>
      </c>
      <c r="V112" s="5" t="s">
        <v>2020</v>
      </c>
      <c r="W112" s="5" t="s">
        <v>2373</v>
      </c>
      <c r="X112" s="16" t="s">
        <v>2021</v>
      </c>
      <c r="Y112" s="16" t="s">
        <v>2022</v>
      </c>
      <c r="Z112" s="16" t="s">
        <v>642</v>
      </c>
      <c r="AA112" s="16" t="s">
        <v>2031</v>
      </c>
      <c r="AB112" s="5" t="s">
        <v>2032</v>
      </c>
      <c r="AC112" s="5" t="s">
        <v>655</v>
      </c>
      <c r="AD112" s="13">
        <v>23000</v>
      </c>
      <c r="AE112" s="11" t="s">
        <v>1422</v>
      </c>
      <c r="AF112" s="9" t="s">
        <v>774</v>
      </c>
      <c r="AG112" s="5" t="s">
        <v>642</v>
      </c>
      <c r="AI112" s="5" t="s">
        <v>642</v>
      </c>
      <c r="AJ112" s="14">
        <v>6197</v>
      </c>
      <c r="AK112" s="15">
        <v>45074.583773148152</v>
      </c>
      <c r="AL112" s="15">
        <v>45074.208773148152</v>
      </c>
      <c r="AM112" s="5" t="s">
        <v>658</v>
      </c>
      <c r="AN112" s="5" t="s">
        <v>2033</v>
      </c>
      <c r="AO112" s="5">
        <v>23000</v>
      </c>
      <c r="AP112" s="15">
        <v>45074.583796296298</v>
      </c>
      <c r="AQ112" s="15" t="s">
        <v>660</v>
      </c>
      <c r="AR112" s="5" t="s">
        <v>642</v>
      </c>
      <c r="AS112" s="5" t="s">
        <v>2034</v>
      </c>
      <c r="AT112" s="5" t="s">
        <v>2035</v>
      </c>
    </row>
    <row r="113" spans="1:46" ht="15" customHeight="1">
      <c r="A113" s="5">
        <v>0.82395852240645606</v>
      </c>
      <c r="B113" s="6">
        <v>8.4490740740740739E-4</v>
      </c>
      <c r="C113" s="7">
        <v>8</v>
      </c>
      <c r="D113" s="8" t="s">
        <v>605</v>
      </c>
      <c r="E113" s="8" t="s">
        <v>3439</v>
      </c>
      <c r="F113" s="6" t="s">
        <v>635</v>
      </c>
      <c r="G113" s="90">
        <v>3041</v>
      </c>
      <c r="H113" s="78" t="s">
        <v>2757</v>
      </c>
      <c r="I113" s="9" t="s">
        <v>2758</v>
      </c>
      <c r="J113" s="10">
        <v>8</v>
      </c>
      <c r="K113" s="11">
        <v>42093</v>
      </c>
      <c r="L113" s="5" t="s">
        <v>639</v>
      </c>
      <c r="M113" s="12" t="s">
        <v>768</v>
      </c>
      <c r="N113" s="12" t="s">
        <v>681</v>
      </c>
      <c r="O113" s="9" t="s">
        <v>642</v>
      </c>
      <c r="P113" s="5" t="s">
        <v>682</v>
      </c>
      <c r="Q113" s="5" t="s">
        <v>643</v>
      </c>
      <c r="R113" s="5" t="s">
        <v>2679</v>
      </c>
      <c r="S113" s="5" t="s">
        <v>2820</v>
      </c>
      <c r="T113" s="5" t="s">
        <v>2680</v>
      </c>
      <c r="U113" s="5" t="s">
        <v>2767</v>
      </c>
      <c r="V113" s="5" t="s">
        <v>739</v>
      </c>
      <c r="W113" s="5" t="s">
        <v>2681</v>
      </c>
      <c r="X113" s="16" t="s">
        <v>2768</v>
      </c>
      <c r="Y113" s="5" t="s">
        <v>2682</v>
      </c>
      <c r="Z113" s="5" t="s">
        <v>642</v>
      </c>
      <c r="AA113" s="5" t="s">
        <v>2759</v>
      </c>
      <c r="AB113" s="5" t="s">
        <v>2760</v>
      </c>
      <c r="AC113" s="5" t="s">
        <v>691</v>
      </c>
      <c r="AD113" s="13">
        <v>23000</v>
      </c>
      <c r="AE113" s="11" t="s">
        <v>2761</v>
      </c>
      <c r="AF113" s="9" t="s">
        <v>657</v>
      </c>
      <c r="AG113" s="5" t="s">
        <v>642</v>
      </c>
      <c r="AI113" s="5" t="s">
        <v>642</v>
      </c>
      <c r="AJ113" s="14">
        <v>6561</v>
      </c>
      <c r="AK113" s="14">
        <v>45092.659791666665</v>
      </c>
      <c r="AL113" s="14">
        <v>45092.284791666665</v>
      </c>
      <c r="AM113" s="15" t="s">
        <v>658</v>
      </c>
      <c r="AN113" s="5" t="s">
        <v>2762</v>
      </c>
      <c r="AO113" s="5">
        <v>23000</v>
      </c>
      <c r="AP113" s="5">
        <v>45092.659803240742</v>
      </c>
      <c r="AQ113" s="15" t="s">
        <v>660</v>
      </c>
      <c r="AR113" s="5" t="s">
        <v>642</v>
      </c>
      <c r="AS113" s="5" t="s">
        <v>2634</v>
      </c>
      <c r="AT113" s="5" t="s">
        <v>2763</v>
      </c>
    </row>
    <row r="114" spans="1:46" ht="15" customHeight="1">
      <c r="A114" s="5">
        <v>0.82798043566680113</v>
      </c>
      <c r="B114" s="6">
        <v>9.4907407407407408E-4</v>
      </c>
      <c r="C114" s="7">
        <v>24</v>
      </c>
      <c r="D114" s="8" t="s">
        <v>605</v>
      </c>
      <c r="E114" s="8" t="s">
        <v>1850</v>
      </c>
      <c r="F114" s="6" t="s">
        <v>635</v>
      </c>
      <c r="G114" s="90">
        <v>3042</v>
      </c>
      <c r="H114" s="79" t="s">
        <v>1877</v>
      </c>
      <c r="I114" s="9" t="s">
        <v>1878</v>
      </c>
      <c r="J114" s="10" t="s">
        <v>713</v>
      </c>
      <c r="K114" s="11">
        <v>41423</v>
      </c>
      <c r="L114" s="5" t="s">
        <v>639</v>
      </c>
      <c r="M114" s="12" t="s">
        <v>768</v>
      </c>
      <c r="N114" s="12" t="s">
        <v>1442</v>
      </c>
      <c r="O114" s="9" t="s">
        <v>642</v>
      </c>
      <c r="P114" s="5" t="s">
        <v>682</v>
      </c>
      <c r="Q114" s="5" t="s">
        <v>669</v>
      </c>
      <c r="R114" s="5" t="s">
        <v>1860</v>
      </c>
      <c r="S114" s="5" t="s">
        <v>1861</v>
      </c>
      <c r="T114" s="5" t="s">
        <v>1862</v>
      </c>
      <c r="U114" s="5" t="s">
        <v>1863</v>
      </c>
      <c r="V114" s="5" t="s">
        <v>648</v>
      </c>
      <c r="W114" s="5" t="s">
        <v>1864</v>
      </c>
      <c r="X114" s="16" t="s">
        <v>2197</v>
      </c>
      <c r="Y114" s="16" t="s">
        <v>1865</v>
      </c>
      <c r="Z114" s="16" t="s">
        <v>642</v>
      </c>
      <c r="AA114" s="16" t="s">
        <v>1879</v>
      </c>
      <c r="AB114" s="5" t="s">
        <v>1880</v>
      </c>
      <c r="AC114" s="5" t="s">
        <v>691</v>
      </c>
      <c r="AD114" s="13">
        <v>23000</v>
      </c>
      <c r="AE114" s="84">
        <v>45070</v>
      </c>
      <c r="AF114" s="85" t="s">
        <v>1881</v>
      </c>
      <c r="AG114" s="5" t="s">
        <v>642</v>
      </c>
      <c r="AH114" s="13" t="s">
        <v>642</v>
      </c>
      <c r="AI114" s="5" t="s">
        <v>642</v>
      </c>
      <c r="AJ114" s="14">
        <v>6177</v>
      </c>
      <c r="AK114" s="15">
        <v>45072.80945601852</v>
      </c>
      <c r="AL114" s="15">
        <v>45072.43445601852</v>
      </c>
      <c r="AM114" s="5" t="s">
        <v>873</v>
      </c>
      <c r="AN114" s="5" t="s">
        <v>642</v>
      </c>
      <c r="AO114" s="5" t="s">
        <v>642</v>
      </c>
      <c r="AP114" s="15" t="s">
        <v>642</v>
      </c>
      <c r="AQ114" s="15" t="s">
        <v>642</v>
      </c>
      <c r="AR114" s="5" t="s">
        <v>642</v>
      </c>
      <c r="AS114" s="5" t="s">
        <v>1869</v>
      </c>
      <c r="AT114" s="5" t="s">
        <v>1870</v>
      </c>
    </row>
    <row r="115" spans="1:46" ht="15" customHeight="1">
      <c r="A115" s="5">
        <v>0.84161160834388238</v>
      </c>
      <c r="B115" s="6">
        <v>9.4907407407407408E-4</v>
      </c>
      <c r="C115" s="7">
        <v>24</v>
      </c>
      <c r="D115" s="8" t="s">
        <v>605</v>
      </c>
      <c r="E115" s="8" t="s">
        <v>3395</v>
      </c>
      <c r="F115" s="6" t="s">
        <v>635</v>
      </c>
      <c r="G115" s="90">
        <v>3043</v>
      </c>
      <c r="H115" s="78" t="s">
        <v>2311</v>
      </c>
      <c r="I115" s="9" t="s">
        <v>2312</v>
      </c>
      <c r="J115" s="10" t="s">
        <v>679</v>
      </c>
      <c r="K115" s="11">
        <v>41723</v>
      </c>
      <c r="L115" s="5" t="s">
        <v>639</v>
      </c>
      <c r="M115" s="12" t="s">
        <v>768</v>
      </c>
      <c r="N115" s="12" t="s">
        <v>1442</v>
      </c>
      <c r="O115" s="9" t="s">
        <v>642</v>
      </c>
      <c r="P115" s="5" t="s">
        <v>46</v>
      </c>
      <c r="Q115" s="5" t="s">
        <v>643</v>
      </c>
      <c r="R115" s="5" t="s">
        <v>2039</v>
      </c>
      <c r="S115" s="5" t="s">
        <v>2304</v>
      </c>
      <c r="T115" s="5" t="s">
        <v>2305</v>
      </c>
      <c r="U115" s="5" t="s">
        <v>2042</v>
      </c>
      <c r="V115" s="5" t="s">
        <v>648</v>
      </c>
      <c r="W115" s="5" t="s">
        <v>2043</v>
      </c>
      <c r="X115" s="16" t="s">
        <v>2044</v>
      </c>
      <c r="Y115" s="5" t="s">
        <v>2306</v>
      </c>
      <c r="Z115" s="5" t="s">
        <v>642</v>
      </c>
      <c r="AA115" s="16" t="s">
        <v>2307</v>
      </c>
      <c r="AB115" s="5" t="s">
        <v>2308</v>
      </c>
      <c r="AC115" s="5" t="s">
        <v>691</v>
      </c>
      <c r="AD115" s="13">
        <v>23000</v>
      </c>
      <c r="AE115" s="11" t="s">
        <v>1096</v>
      </c>
      <c r="AF115" s="9" t="s">
        <v>774</v>
      </c>
      <c r="AG115" s="5" t="s">
        <v>642</v>
      </c>
      <c r="AI115" s="5" t="s">
        <v>642</v>
      </c>
      <c r="AJ115" s="14">
        <v>6328</v>
      </c>
      <c r="AK115" s="15">
        <v>45080.54173611111</v>
      </c>
      <c r="AL115" s="15">
        <v>45080.16673611111</v>
      </c>
      <c r="AM115" s="5" t="s">
        <v>658</v>
      </c>
      <c r="AN115" s="5" t="s">
        <v>2313</v>
      </c>
      <c r="AO115" s="5">
        <v>23000</v>
      </c>
      <c r="AP115" s="15">
        <v>45080.541747685187</v>
      </c>
      <c r="AQ115" s="15" t="s">
        <v>660</v>
      </c>
      <c r="AR115" s="5" t="s">
        <v>642</v>
      </c>
      <c r="AS115" s="5" t="s">
        <v>1424</v>
      </c>
      <c r="AT115" s="5" t="s">
        <v>2310</v>
      </c>
    </row>
    <row r="116" spans="1:46" ht="15" customHeight="1">
      <c r="A116" s="5">
        <v>0.43467271014841258</v>
      </c>
      <c r="B116" s="6">
        <v>6.8287037037037025E-4</v>
      </c>
      <c r="C116" s="7">
        <v>2</v>
      </c>
      <c r="D116" s="8" t="s">
        <v>605</v>
      </c>
      <c r="E116" s="8" t="s">
        <v>3476</v>
      </c>
      <c r="F116" s="6" t="s">
        <v>635</v>
      </c>
      <c r="G116" s="90">
        <v>3044</v>
      </c>
      <c r="H116" s="78" t="s">
        <v>3065</v>
      </c>
      <c r="I116" s="9" t="s">
        <v>3066</v>
      </c>
      <c r="J116" s="10">
        <v>8</v>
      </c>
      <c r="K116" s="11">
        <v>41956</v>
      </c>
      <c r="L116" s="5" t="s">
        <v>639</v>
      </c>
      <c r="M116" s="12" t="s">
        <v>768</v>
      </c>
      <c r="N116" s="12" t="s">
        <v>954</v>
      </c>
      <c r="O116" s="9" t="s">
        <v>642</v>
      </c>
      <c r="P116" s="5" t="s">
        <v>682</v>
      </c>
      <c r="Q116" s="5" t="s">
        <v>643</v>
      </c>
      <c r="R116" s="5" t="s">
        <v>3011</v>
      </c>
      <c r="S116" s="5" t="s">
        <v>3012</v>
      </c>
      <c r="T116" s="5" t="s">
        <v>3013</v>
      </c>
      <c r="U116" s="5" t="s">
        <v>3014</v>
      </c>
      <c r="V116" s="5" t="s">
        <v>739</v>
      </c>
      <c r="W116" s="5" t="s">
        <v>3015</v>
      </c>
      <c r="X116" s="16" t="s">
        <v>3050</v>
      </c>
      <c r="Y116" s="5" t="s">
        <v>3016</v>
      </c>
      <c r="Z116" s="5" t="s">
        <v>642</v>
      </c>
      <c r="AA116" s="5" t="s">
        <v>3067</v>
      </c>
      <c r="AB116" s="5" t="s">
        <v>3068</v>
      </c>
      <c r="AC116" s="5" t="s">
        <v>655</v>
      </c>
      <c r="AD116" s="13">
        <v>23000</v>
      </c>
      <c r="AE116" s="11" t="s">
        <v>3069</v>
      </c>
      <c r="AF116" s="9" t="s">
        <v>774</v>
      </c>
      <c r="AG116" s="5" t="s">
        <v>642</v>
      </c>
      <c r="AI116" s="5" t="s">
        <v>642</v>
      </c>
      <c r="AJ116" s="14">
        <v>6705</v>
      </c>
      <c r="AK116" s="15">
        <v>45101.98877314815</v>
      </c>
      <c r="AL116" s="15">
        <v>45101.61377314815</v>
      </c>
      <c r="AM116" s="5" t="s">
        <v>658</v>
      </c>
      <c r="AN116" s="5" t="s">
        <v>3070</v>
      </c>
      <c r="AO116" s="5">
        <v>23000</v>
      </c>
      <c r="AP116" s="15">
        <v>45101.988796296297</v>
      </c>
      <c r="AQ116" s="15" t="s">
        <v>660</v>
      </c>
      <c r="AR116" s="5" t="s">
        <v>642</v>
      </c>
      <c r="AS116" s="5" t="s">
        <v>3071</v>
      </c>
      <c r="AT116" s="5" t="s">
        <v>3072</v>
      </c>
    </row>
    <row r="117" spans="1:46" ht="15" customHeight="1">
      <c r="A117" s="5">
        <v>0.8770748014432399</v>
      </c>
      <c r="B117" s="6">
        <v>1.7939814814814815E-3</v>
      </c>
      <c r="C117" s="7">
        <v>172</v>
      </c>
      <c r="D117" s="8" t="s">
        <v>605</v>
      </c>
      <c r="E117" s="83" t="s">
        <v>1849</v>
      </c>
      <c r="F117" s="6" t="s">
        <v>635</v>
      </c>
      <c r="G117" s="90">
        <v>3045</v>
      </c>
      <c r="H117" s="6" t="s">
        <v>1091</v>
      </c>
      <c r="I117" s="9" t="s">
        <v>1092</v>
      </c>
      <c r="J117" s="10" t="s">
        <v>679</v>
      </c>
      <c r="K117" s="11">
        <v>41553</v>
      </c>
      <c r="L117" s="5" t="s">
        <v>639</v>
      </c>
      <c r="M117" s="12" t="s">
        <v>768</v>
      </c>
      <c r="N117" s="12" t="s">
        <v>1093</v>
      </c>
      <c r="O117" s="9" t="s">
        <v>642</v>
      </c>
      <c r="P117" s="5" t="s">
        <v>668</v>
      </c>
      <c r="Q117" s="5" t="s">
        <v>669</v>
      </c>
      <c r="R117" s="5" t="s">
        <v>933</v>
      </c>
      <c r="S117" s="5" t="s">
        <v>934</v>
      </c>
      <c r="T117" s="5" t="s">
        <v>935</v>
      </c>
      <c r="U117" s="5" t="s">
        <v>936</v>
      </c>
      <c r="V117" s="5" t="s">
        <v>937</v>
      </c>
      <c r="W117" s="5" t="s">
        <v>1000</v>
      </c>
      <c r="X117" s="16" t="s">
        <v>1120</v>
      </c>
      <c r="Y117" s="16" t="s">
        <v>938</v>
      </c>
      <c r="Z117" s="16" t="s">
        <v>642</v>
      </c>
      <c r="AA117" s="16" t="s">
        <v>1094</v>
      </c>
      <c r="AB117" s="5" t="s">
        <v>1095</v>
      </c>
      <c r="AC117" s="5" t="s">
        <v>655</v>
      </c>
      <c r="AD117" s="13">
        <v>23000</v>
      </c>
      <c r="AE117" s="11" t="s">
        <v>1096</v>
      </c>
      <c r="AF117" s="9" t="s">
        <v>657</v>
      </c>
      <c r="AG117" s="5" t="s">
        <v>1345</v>
      </c>
      <c r="AI117" s="5" t="s">
        <v>642</v>
      </c>
      <c r="AJ117" s="80">
        <v>6054</v>
      </c>
      <c r="AK117" s="81">
        <v>45066.574699074074</v>
      </c>
      <c r="AL117" s="81">
        <v>45066.199699074074</v>
      </c>
      <c r="AM117" s="82" t="s">
        <v>658</v>
      </c>
      <c r="AN117" s="82" t="s">
        <v>1097</v>
      </c>
      <c r="AO117" s="82">
        <v>23000</v>
      </c>
      <c r="AP117" s="81">
        <v>45066.57471064815</v>
      </c>
      <c r="AQ117" s="81" t="s">
        <v>660</v>
      </c>
      <c r="AR117" s="5" t="s">
        <v>642</v>
      </c>
      <c r="AS117" s="5" t="s">
        <v>747</v>
      </c>
      <c r="AT117" s="5" t="s">
        <v>1098</v>
      </c>
    </row>
    <row r="118" spans="1:46" ht="15" customHeight="1">
      <c r="A118" s="5">
        <v>0.88853082505825409</v>
      </c>
      <c r="B118" s="6">
        <v>7.175925925925927E-4</v>
      </c>
      <c r="C118" s="7">
        <v>7</v>
      </c>
      <c r="D118" s="8" t="s">
        <v>605</v>
      </c>
      <c r="E118" s="8" t="s">
        <v>3393</v>
      </c>
      <c r="F118" s="6" t="s">
        <v>635</v>
      </c>
      <c r="G118" s="90">
        <v>3046</v>
      </c>
      <c r="H118" s="78" t="s">
        <v>2290</v>
      </c>
      <c r="I118" s="9" t="s">
        <v>2291</v>
      </c>
      <c r="J118" s="10" t="s">
        <v>679</v>
      </c>
      <c r="K118" s="11">
        <v>41766</v>
      </c>
      <c r="L118" s="5" t="s">
        <v>639</v>
      </c>
      <c r="M118" s="12" t="s">
        <v>768</v>
      </c>
      <c r="N118" s="12" t="s">
        <v>1574</v>
      </c>
      <c r="O118" s="9" t="s">
        <v>642</v>
      </c>
      <c r="P118" s="5" t="s">
        <v>682</v>
      </c>
      <c r="Q118" s="5" t="s">
        <v>643</v>
      </c>
      <c r="R118" s="5" t="s">
        <v>2292</v>
      </c>
      <c r="S118" s="5" t="s">
        <v>2293</v>
      </c>
      <c r="T118" s="5" t="s">
        <v>2294</v>
      </c>
      <c r="U118" s="5" t="s">
        <v>2295</v>
      </c>
      <c r="V118" s="5" t="s">
        <v>648</v>
      </c>
      <c r="W118" s="5" t="s">
        <v>687</v>
      </c>
      <c r="X118" s="16" t="s">
        <v>2828</v>
      </c>
      <c r="Y118" s="5" t="s">
        <v>2296</v>
      </c>
      <c r="Z118" s="5" t="s">
        <v>642</v>
      </c>
      <c r="AA118" s="16" t="s">
        <v>2297</v>
      </c>
      <c r="AB118" s="5" t="s">
        <v>2298</v>
      </c>
      <c r="AC118" s="5" t="s">
        <v>655</v>
      </c>
      <c r="AD118" s="13">
        <v>23000</v>
      </c>
      <c r="AE118" s="11" t="s">
        <v>2299</v>
      </c>
      <c r="AF118" s="9" t="s">
        <v>673</v>
      </c>
      <c r="AG118" s="5" t="s">
        <v>642</v>
      </c>
      <c r="AI118" s="5" t="s">
        <v>642</v>
      </c>
      <c r="AJ118" s="14">
        <v>6317</v>
      </c>
      <c r="AK118" s="15">
        <v>45079.641030092593</v>
      </c>
      <c r="AL118" s="15">
        <v>45079.266030092593</v>
      </c>
      <c r="AM118" s="5" t="s">
        <v>658</v>
      </c>
      <c r="AN118" s="5" t="s">
        <v>2300</v>
      </c>
      <c r="AO118" s="5">
        <v>23000</v>
      </c>
      <c r="AP118" s="15">
        <v>45079.641053240739</v>
      </c>
      <c r="AQ118" s="15" t="s">
        <v>660</v>
      </c>
      <c r="AR118" s="5" t="s">
        <v>642</v>
      </c>
      <c r="AS118" s="5" t="s">
        <v>815</v>
      </c>
      <c r="AT118" s="5" t="s">
        <v>2301</v>
      </c>
    </row>
    <row r="119" spans="1:46" ht="15" customHeight="1">
      <c r="A119" s="5">
        <v>0.89407774684925034</v>
      </c>
      <c r="B119" s="6">
        <v>8.4490740740740739E-4</v>
      </c>
      <c r="C119" s="7">
        <v>8</v>
      </c>
      <c r="D119" s="8" t="s">
        <v>605</v>
      </c>
      <c r="E119" s="8" t="s">
        <v>3279</v>
      </c>
      <c r="F119" s="6" t="s">
        <v>635</v>
      </c>
      <c r="G119" s="90">
        <v>3047</v>
      </c>
      <c r="H119" s="78" t="s">
        <v>766</v>
      </c>
      <c r="I119" s="9" t="s">
        <v>767</v>
      </c>
      <c r="J119" s="10" t="s">
        <v>679</v>
      </c>
      <c r="K119" s="11">
        <v>41589</v>
      </c>
      <c r="L119" s="5" t="s">
        <v>639</v>
      </c>
      <c r="M119" s="12" t="s">
        <v>768</v>
      </c>
      <c r="N119" s="18" t="s">
        <v>681</v>
      </c>
      <c r="O119" s="9" t="s">
        <v>642</v>
      </c>
      <c r="P119" s="5" t="s">
        <v>682</v>
      </c>
      <c r="Q119" s="5" t="s">
        <v>669</v>
      </c>
      <c r="R119" s="5" t="s">
        <v>769</v>
      </c>
      <c r="S119" s="5" t="s">
        <v>770</v>
      </c>
      <c r="T119" s="5" t="s">
        <v>737</v>
      </c>
      <c r="U119" s="5" t="s">
        <v>738</v>
      </c>
      <c r="V119" s="5" t="s">
        <v>739</v>
      </c>
      <c r="W119" s="5" t="s">
        <v>740</v>
      </c>
      <c r="X119" s="5" t="s">
        <v>741</v>
      </c>
      <c r="Y119" s="16" t="s">
        <v>742</v>
      </c>
      <c r="Z119" s="16" t="s">
        <v>642</v>
      </c>
      <c r="AA119" s="16" t="s">
        <v>771</v>
      </c>
      <c r="AB119" s="5" t="s">
        <v>772</v>
      </c>
      <c r="AC119" s="5" t="s">
        <v>655</v>
      </c>
      <c r="AD119" s="13">
        <v>23000</v>
      </c>
      <c r="AE119" s="11" t="s">
        <v>773</v>
      </c>
      <c r="AF119" s="9" t="s">
        <v>774</v>
      </c>
      <c r="AG119" s="5" t="s">
        <v>775</v>
      </c>
      <c r="AI119" s="5" t="s">
        <v>642</v>
      </c>
      <c r="AJ119" s="14">
        <v>5982</v>
      </c>
      <c r="AK119" s="15">
        <v>45065.542650462965</v>
      </c>
      <c r="AL119" s="15">
        <v>45065.167650462965</v>
      </c>
      <c r="AM119" s="5" t="s">
        <v>658</v>
      </c>
      <c r="AN119" s="9" t="s">
        <v>776</v>
      </c>
      <c r="AO119" s="5">
        <v>23000</v>
      </c>
      <c r="AP119" s="15">
        <v>45065.542662037034</v>
      </c>
      <c r="AQ119" s="15" t="s">
        <v>660</v>
      </c>
      <c r="AR119" s="5" t="s">
        <v>642</v>
      </c>
      <c r="AS119" s="5" t="s">
        <v>777</v>
      </c>
      <c r="AT119" s="5" t="s">
        <v>778</v>
      </c>
    </row>
    <row r="120" spans="1:46" ht="15" customHeight="1">
      <c r="A120" s="5">
        <v>0.90963437251458124</v>
      </c>
      <c r="B120" s="6">
        <v>1.5393518518518519E-3</v>
      </c>
      <c r="C120" s="7">
        <v>171</v>
      </c>
      <c r="D120" s="8" t="s">
        <v>605</v>
      </c>
      <c r="E120" s="8" t="s">
        <v>3332</v>
      </c>
      <c r="F120" s="6" t="s">
        <v>635</v>
      </c>
      <c r="G120" s="90">
        <v>3048</v>
      </c>
      <c r="H120" s="78" t="s">
        <v>1287</v>
      </c>
      <c r="I120" s="9" t="s">
        <v>1288</v>
      </c>
      <c r="J120" s="10" t="s">
        <v>679</v>
      </c>
      <c r="K120" s="11">
        <v>41554</v>
      </c>
      <c r="L120" s="5" t="s">
        <v>639</v>
      </c>
      <c r="M120" s="12" t="s">
        <v>768</v>
      </c>
      <c r="N120" s="12" t="s">
        <v>1289</v>
      </c>
      <c r="O120" s="9" t="s">
        <v>642</v>
      </c>
      <c r="P120" s="5" t="s">
        <v>668</v>
      </c>
      <c r="Q120" s="5" t="s">
        <v>669</v>
      </c>
      <c r="R120" s="5" t="s">
        <v>1290</v>
      </c>
      <c r="S120" s="5" t="s">
        <v>1291</v>
      </c>
      <c r="T120" s="86" t="s">
        <v>3143</v>
      </c>
      <c r="U120" s="5" t="s">
        <v>2284</v>
      </c>
      <c r="V120" s="5" t="s">
        <v>648</v>
      </c>
      <c r="W120" s="5" t="s">
        <v>1310</v>
      </c>
      <c r="X120" s="16" t="s">
        <v>1311</v>
      </c>
      <c r="Y120" s="16" t="s">
        <v>1292</v>
      </c>
      <c r="Z120" s="16" t="s">
        <v>642</v>
      </c>
      <c r="AA120" s="16" t="s">
        <v>1293</v>
      </c>
      <c r="AB120" s="5" t="s">
        <v>1294</v>
      </c>
      <c r="AC120" s="5" t="s">
        <v>655</v>
      </c>
      <c r="AD120" s="13">
        <v>23000</v>
      </c>
      <c r="AE120" s="11" t="s">
        <v>1295</v>
      </c>
      <c r="AF120" s="9" t="s">
        <v>774</v>
      </c>
      <c r="AG120" s="5" t="s">
        <v>642</v>
      </c>
      <c r="AI120" s="5" t="s">
        <v>642</v>
      </c>
      <c r="AJ120" s="14">
        <v>6090</v>
      </c>
      <c r="AK120" s="15">
        <v>45067.894895833335</v>
      </c>
      <c r="AL120" s="15">
        <v>45067.519895833335</v>
      </c>
      <c r="AM120" s="5" t="s">
        <v>658</v>
      </c>
      <c r="AN120" s="5" t="s">
        <v>1296</v>
      </c>
      <c r="AO120" s="5">
        <v>23000</v>
      </c>
      <c r="AP120" s="15">
        <v>45067.894907407404</v>
      </c>
      <c r="AQ120" s="15" t="s">
        <v>660</v>
      </c>
      <c r="AR120" s="5" t="s">
        <v>642</v>
      </c>
      <c r="AS120" s="5" t="s">
        <v>661</v>
      </c>
      <c r="AT120" s="5" t="s">
        <v>1297</v>
      </c>
    </row>
    <row r="121" spans="1:46" ht="15" customHeight="1">
      <c r="A121" s="5">
        <v>0.91132253475330227</v>
      </c>
      <c r="B121" s="6">
        <v>6.2500000000000001E-4</v>
      </c>
      <c r="C121" s="7">
        <v>69</v>
      </c>
      <c r="D121" s="8" t="s">
        <v>605</v>
      </c>
      <c r="E121" s="8" t="s">
        <v>1850</v>
      </c>
      <c r="F121" s="6" t="s">
        <v>635</v>
      </c>
      <c r="G121" s="90">
        <v>3049</v>
      </c>
      <c r="H121" s="6" t="s">
        <v>2074</v>
      </c>
      <c r="I121" s="9" t="s">
        <v>2075</v>
      </c>
      <c r="J121" s="10">
        <v>8</v>
      </c>
      <c r="K121" s="11">
        <v>42020</v>
      </c>
      <c r="L121" s="5" t="s">
        <v>714</v>
      </c>
      <c r="M121" s="12" t="s">
        <v>2076</v>
      </c>
      <c r="N121" s="12" t="s">
        <v>403</v>
      </c>
      <c r="P121" s="5" t="s">
        <v>682</v>
      </c>
      <c r="Q121" s="5" t="s">
        <v>643</v>
      </c>
      <c r="R121" s="5" t="s">
        <v>2078</v>
      </c>
      <c r="S121" s="5" t="s">
        <v>2079</v>
      </c>
      <c r="U121" s="5" t="s">
        <v>2080</v>
      </c>
      <c r="V121" s="5" t="s">
        <v>2081</v>
      </c>
      <c r="W121" s="5" t="s">
        <v>2082</v>
      </c>
      <c r="X121" s="16" t="s">
        <v>2083</v>
      </c>
      <c r="Y121" s="16" t="s">
        <v>2084</v>
      </c>
      <c r="Z121" s="16"/>
      <c r="AA121" s="16" t="s">
        <v>2085</v>
      </c>
      <c r="AC121" s="5" t="s">
        <v>691</v>
      </c>
      <c r="AD121" s="13">
        <v>23000</v>
      </c>
      <c r="AE121" s="84">
        <v>45070</v>
      </c>
      <c r="AF121" s="85" t="s">
        <v>2086</v>
      </c>
    </row>
    <row r="122" spans="1:46" ht="15" customHeight="1">
      <c r="A122" s="5">
        <v>0.95146096280936254</v>
      </c>
      <c r="B122" s="6">
        <v>7.8703703703703705E-4</v>
      </c>
      <c r="C122" s="7">
        <v>12</v>
      </c>
      <c r="D122" s="8" t="s">
        <v>605</v>
      </c>
      <c r="E122" s="8" t="s">
        <v>3290</v>
      </c>
      <c r="F122" s="6" t="s">
        <v>635</v>
      </c>
      <c r="G122" s="90">
        <v>3050</v>
      </c>
      <c r="H122" s="78" t="s">
        <v>912</v>
      </c>
      <c r="I122" s="9" t="s">
        <v>913</v>
      </c>
      <c r="J122" s="10" t="s">
        <v>713</v>
      </c>
      <c r="K122" s="11">
        <v>41386</v>
      </c>
      <c r="L122" s="5" t="s">
        <v>639</v>
      </c>
      <c r="M122" s="12" t="s">
        <v>768</v>
      </c>
      <c r="N122" s="12" t="s">
        <v>752</v>
      </c>
      <c r="O122" s="9" t="s">
        <v>642</v>
      </c>
      <c r="P122" s="5" t="s">
        <v>668</v>
      </c>
      <c r="Q122" s="5" t="s">
        <v>669</v>
      </c>
      <c r="R122" s="5" t="s">
        <v>820</v>
      </c>
      <c r="S122" s="5" t="s">
        <v>821</v>
      </c>
      <c r="T122" s="86" t="s">
        <v>1179</v>
      </c>
      <c r="U122" s="5" t="s">
        <v>823</v>
      </c>
      <c r="V122" s="5" t="s">
        <v>648</v>
      </c>
      <c r="W122" s="16" t="s">
        <v>841</v>
      </c>
      <c r="X122" s="5" t="s">
        <v>824</v>
      </c>
      <c r="Y122" s="16" t="s">
        <v>914</v>
      </c>
      <c r="Z122" s="16" t="s">
        <v>825</v>
      </c>
      <c r="AA122" s="16" t="s">
        <v>915</v>
      </c>
      <c r="AB122" s="5" t="s">
        <v>916</v>
      </c>
      <c r="AC122" s="5" t="s">
        <v>691</v>
      </c>
      <c r="AD122" s="13">
        <v>23000</v>
      </c>
      <c r="AE122" s="11" t="s">
        <v>917</v>
      </c>
      <c r="AF122" s="9" t="s">
        <v>657</v>
      </c>
      <c r="AG122" s="5" t="s">
        <v>642</v>
      </c>
      <c r="AI122" s="5" t="s">
        <v>642</v>
      </c>
      <c r="AJ122" s="14">
        <v>5999</v>
      </c>
      <c r="AK122" s="15">
        <v>45065.658136574071</v>
      </c>
      <c r="AL122" s="15">
        <v>45065.283136574071</v>
      </c>
      <c r="AM122" s="5" t="s">
        <v>658</v>
      </c>
      <c r="AN122" s="5" t="s">
        <v>918</v>
      </c>
      <c r="AO122" s="5">
        <v>23000</v>
      </c>
      <c r="AP122" s="15">
        <v>45065.658159722225</v>
      </c>
      <c r="AQ122" s="15" t="s">
        <v>660</v>
      </c>
      <c r="AR122" s="5" t="s">
        <v>642</v>
      </c>
      <c r="AS122" s="5" t="s">
        <v>675</v>
      </c>
      <c r="AT122" s="5" t="s">
        <v>919</v>
      </c>
    </row>
    <row r="123" spans="1:46" ht="15" customHeight="1">
      <c r="A123" s="5">
        <v>0.95176144278373609</v>
      </c>
      <c r="B123" s="6">
        <v>8.7962962962962962E-4</v>
      </c>
      <c r="C123" s="7">
        <v>75</v>
      </c>
      <c r="D123" s="8" t="s">
        <v>605</v>
      </c>
      <c r="E123" s="8" t="s">
        <v>3309</v>
      </c>
      <c r="F123" s="6" t="s">
        <v>635</v>
      </c>
      <c r="G123" s="90">
        <v>3051</v>
      </c>
      <c r="H123" s="78" t="s">
        <v>1099</v>
      </c>
      <c r="I123" s="9" t="s">
        <v>1100</v>
      </c>
      <c r="J123" s="10" t="s">
        <v>733</v>
      </c>
      <c r="K123" s="11">
        <v>42049</v>
      </c>
      <c r="L123" s="5" t="s">
        <v>714</v>
      </c>
      <c r="M123" s="12" t="s">
        <v>768</v>
      </c>
      <c r="N123" s="12" t="s">
        <v>1101</v>
      </c>
      <c r="O123" s="9" t="s">
        <v>642</v>
      </c>
      <c r="P123" s="5" t="s">
        <v>46</v>
      </c>
      <c r="Q123" s="5" t="s">
        <v>669</v>
      </c>
      <c r="R123" s="5" t="s">
        <v>769</v>
      </c>
      <c r="S123" s="5" t="s">
        <v>736</v>
      </c>
      <c r="T123" s="5" t="s">
        <v>737</v>
      </c>
      <c r="U123" s="5" t="s">
        <v>738</v>
      </c>
      <c r="V123" s="5" t="s">
        <v>739</v>
      </c>
      <c r="W123" s="5" t="s">
        <v>740</v>
      </c>
      <c r="X123" s="5" t="s">
        <v>741</v>
      </c>
      <c r="Y123" s="16" t="s">
        <v>1102</v>
      </c>
      <c r="Z123" s="16" t="s">
        <v>642</v>
      </c>
      <c r="AA123" s="16" t="s">
        <v>1103</v>
      </c>
      <c r="AB123" s="5" t="s">
        <v>1104</v>
      </c>
      <c r="AC123" s="5" t="s">
        <v>655</v>
      </c>
      <c r="AD123" s="13">
        <v>23000</v>
      </c>
      <c r="AE123" s="11" t="s">
        <v>1105</v>
      </c>
      <c r="AF123" s="9" t="s">
        <v>727</v>
      </c>
      <c r="AG123" s="5" t="s">
        <v>642</v>
      </c>
      <c r="AI123" s="5" t="s">
        <v>642</v>
      </c>
      <c r="AJ123" s="14">
        <v>6058</v>
      </c>
      <c r="AK123" s="15">
        <v>45066.615787037037</v>
      </c>
      <c r="AL123" s="15">
        <v>45066.240787037037</v>
      </c>
      <c r="AM123" s="5" t="s">
        <v>658</v>
      </c>
      <c r="AN123" s="5" t="s">
        <v>1106</v>
      </c>
      <c r="AO123" s="5">
        <v>23000</v>
      </c>
      <c r="AP123" s="15">
        <v>45066.615810185183</v>
      </c>
      <c r="AQ123" s="15" t="s">
        <v>660</v>
      </c>
      <c r="AR123" s="5" t="s">
        <v>642</v>
      </c>
      <c r="AS123" s="5" t="s">
        <v>1107</v>
      </c>
      <c r="AT123" s="5" t="s">
        <v>1108</v>
      </c>
    </row>
    <row r="124" spans="1:46" ht="15" customHeight="1">
      <c r="A124" s="5">
        <v>0.95809530105785612</v>
      </c>
      <c r="B124" s="6">
        <v>9.4907407407407408E-4</v>
      </c>
      <c r="C124" s="7">
        <v>33</v>
      </c>
      <c r="D124" s="8" t="s">
        <v>605</v>
      </c>
      <c r="E124" s="8" t="s">
        <v>1850</v>
      </c>
      <c r="F124" s="6" t="s">
        <v>635</v>
      </c>
      <c r="G124" s="90">
        <v>3052</v>
      </c>
      <c r="H124" s="79" t="s">
        <v>1871</v>
      </c>
      <c r="I124" s="9" t="s">
        <v>1872</v>
      </c>
      <c r="J124" s="10" t="s">
        <v>733</v>
      </c>
      <c r="K124" s="11">
        <v>41892</v>
      </c>
      <c r="L124" s="5" t="s">
        <v>639</v>
      </c>
      <c r="M124" s="12" t="s">
        <v>768</v>
      </c>
      <c r="N124" s="12" t="s">
        <v>1873</v>
      </c>
      <c r="O124" s="9" t="s">
        <v>642</v>
      </c>
      <c r="P124" s="5" t="s">
        <v>682</v>
      </c>
      <c r="Q124" s="5" t="s">
        <v>643</v>
      </c>
      <c r="R124" s="5" t="s">
        <v>1860</v>
      </c>
      <c r="S124" s="5" t="s">
        <v>1861</v>
      </c>
      <c r="T124" s="5" t="s">
        <v>1862</v>
      </c>
      <c r="U124" s="5" t="s">
        <v>1863</v>
      </c>
      <c r="V124" s="5" t="s">
        <v>648</v>
      </c>
      <c r="W124" s="5" t="s">
        <v>1864</v>
      </c>
      <c r="X124" s="16" t="s">
        <v>2197</v>
      </c>
      <c r="Y124" s="16" t="s">
        <v>1865</v>
      </c>
      <c r="Z124" s="16" t="s">
        <v>642</v>
      </c>
      <c r="AA124" s="16" t="s">
        <v>1874</v>
      </c>
      <c r="AB124" s="5" t="s">
        <v>1875</v>
      </c>
      <c r="AC124" s="5" t="s">
        <v>691</v>
      </c>
      <c r="AD124" s="13">
        <v>23000</v>
      </c>
      <c r="AE124" s="84">
        <v>45070</v>
      </c>
      <c r="AF124" s="85" t="s">
        <v>1876</v>
      </c>
      <c r="AG124" s="5" t="s">
        <v>642</v>
      </c>
      <c r="AH124" s="13" t="s">
        <v>642</v>
      </c>
      <c r="AI124" s="5" t="s">
        <v>642</v>
      </c>
      <c r="AJ124" s="14">
        <v>6176</v>
      </c>
      <c r="AK124" s="15">
        <v>45072.798113425924</v>
      </c>
      <c r="AL124" s="15">
        <v>45072.423113425924</v>
      </c>
      <c r="AM124" s="5" t="s">
        <v>873</v>
      </c>
      <c r="AN124" s="5" t="s">
        <v>642</v>
      </c>
      <c r="AO124" s="5" t="s">
        <v>642</v>
      </c>
      <c r="AP124" s="15" t="s">
        <v>642</v>
      </c>
      <c r="AQ124" s="15" t="s">
        <v>642</v>
      </c>
      <c r="AR124" s="5" t="s">
        <v>642</v>
      </c>
      <c r="AS124" s="5" t="s">
        <v>1869</v>
      </c>
      <c r="AT124" s="5" t="s">
        <v>1870</v>
      </c>
    </row>
    <row r="125" spans="1:46" ht="15" customHeight="1">
      <c r="A125" s="5">
        <v>0.99853881944850786</v>
      </c>
      <c r="B125" s="6">
        <v>8.4490740740740739E-4</v>
      </c>
      <c r="C125" s="7">
        <v>8</v>
      </c>
      <c r="D125" s="8" t="s">
        <v>605</v>
      </c>
      <c r="E125" s="8" t="s">
        <v>3389</v>
      </c>
      <c r="F125" s="6" t="s">
        <v>635</v>
      </c>
      <c r="G125" s="90">
        <v>3053</v>
      </c>
      <c r="H125" s="78" t="s">
        <v>2233</v>
      </c>
      <c r="I125" s="9" t="s">
        <v>2234</v>
      </c>
      <c r="J125" s="10">
        <v>9</v>
      </c>
      <c r="K125" s="11">
        <v>41702</v>
      </c>
      <c r="L125" s="5" t="s">
        <v>639</v>
      </c>
      <c r="M125" s="12" t="s">
        <v>768</v>
      </c>
      <c r="N125" s="12" t="s">
        <v>681</v>
      </c>
      <c r="O125" s="9" t="s">
        <v>642</v>
      </c>
      <c r="P125" s="5" t="s">
        <v>682</v>
      </c>
      <c r="Q125" s="5" t="s">
        <v>643</v>
      </c>
      <c r="R125" s="5" t="s">
        <v>644</v>
      </c>
      <c r="S125" s="5" t="s">
        <v>645</v>
      </c>
      <c r="T125" s="5" t="s">
        <v>646</v>
      </c>
      <c r="U125" s="5" t="s">
        <v>647</v>
      </c>
      <c r="V125" s="5" t="s">
        <v>648</v>
      </c>
      <c r="W125" s="5" t="s">
        <v>649</v>
      </c>
      <c r="X125" s="5" t="s">
        <v>650</v>
      </c>
      <c r="Y125" s="16" t="s">
        <v>651</v>
      </c>
      <c r="Z125" s="16" t="s">
        <v>652</v>
      </c>
      <c r="AA125" s="16" t="s">
        <v>2235</v>
      </c>
      <c r="AB125" s="5" t="s">
        <v>2236</v>
      </c>
      <c r="AC125" s="5" t="s">
        <v>655</v>
      </c>
      <c r="AD125" s="13">
        <v>23000</v>
      </c>
      <c r="AE125" s="11" t="s">
        <v>2237</v>
      </c>
      <c r="AF125" s="9" t="s">
        <v>657</v>
      </c>
      <c r="AG125" s="5" t="s">
        <v>642</v>
      </c>
      <c r="AI125" s="5" t="s">
        <v>642</v>
      </c>
      <c r="AJ125" s="14">
        <v>6284</v>
      </c>
      <c r="AK125" s="15">
        <v>45078.405914351853</v>
      </c>
      <c r="AL125" s="15">
        <v>45078.030914351853</v>
      </c>
      <c r="AM125" s="5" t="s">
        <v>658</v>
      </c>
      <c r="AN125" s="5" t="s">
        <v>2238</v>
      </c>
      <c r="AO125" s="5">
        <v>23000</v>
      </c>
      <c r="AP125" s="15">
        <v>45078.4059375</v>
      </c>
      <c r="AQ125" s="15" t="s">
        <v>660</v>
      </c>
      <c r="AR125" s="5" t="s">
        <v>642</v>
      </c>
      <c r="AS125" s="5" t="s">
        <v>2239</v>
      </c>
      <c r="AT125" s="5" t="s">
        <v>2240</v>
      </c>
    </row>
    <row r="126" spans="1:46" ht="15" customHeight="1">
      <c r="A126" s="5">
        <v>0.19662735151134747</v>
      </c>
      <c r="B126" s="6">
        <v>8.2175925925925917E-4</v>
      </c>
      <c r="C126" s="7">
        <v>136</v>
      </c>
      <c r="D126" s="8" t="s">
        <v>606</v>
      </c>
      <c r="E126" s="8" t="s">
        <v>3347</v>
      </c>
      <c r="F126" s="6" t="s">
        <v>635</v>
      </c>
      <c r="G126" s="89">
        <v>4001</v>
      </c>
      <c r="H126" s="78" t="s">
        <v>1521</v>
      </c>
      <c r="I126" s="9" t="s">
        <v>1522</v>
      </c>
      <c r="J126" s="10" t="s">
        <v>713</v>
      </c>
      <c r="K126" s="11">
        <v>41184</v>
      </c>
      <c r="L126" s="5" t="s">
        <v>639</v>
      </c>
      <c r="M126" s="12" t="s">
        <v>751</v>
      </c>
      <c r="N126" s="12" t="s">
        <v>833</v>
      </c>
      <c r="O126" s="9" t="s">
        <v>642</v>
      </c>
      <c r="P126" s="5" t="s">
        <v>46</v>
      </c>
      <c r="Q126" s="5" t="s">
        <v>669</v>
      </c>
      <c r="R126" s="5" t="s">
        <v>698</v>
      </c>
      <c r="S126" s="5" t="s">
        <v>699</v>
      </c>
      <c r="T126" s="5" t="s">
        <v>700</v>
      </c>
      <c r="U126" s="5" t="s">
        <v>701</v>
      </c>
      <c r="V126" s="5" t="s">
        <v>648</v>
      </c>
      <c r="W126" s="5" t="s">
        <v>702</v>
      </c>
      <c r="X126" s="16" t="s">
        <v>781</v>
      </c>
      <c r="Y126" s="16" t="s">
        <v>703</v>
      </c>
      <c r="Z126" s="16" t="s">
        <v>704</v>
      </c>
      <c r="AA126" s="16" t="s">
        <v>1523</v>
      </c>
      <c r="AB126" s="5" t="s">
        <v>1524</v>
      </c>
      <c r="AC126" s="5" t="s">
        <v>691</v>
      </c>
      <c r="AD126" s="13">
        <v>23000</v>
      </c>
      <c r="AE126" s="11" t="s">
        <v>1525</v>
      </c>
      <c r="AF126" s="9" t="s">
        <v>727</v>
      </c>
      <c r="AG126" s="5" t="s">
        <v>642</v>
      </c>
      <c r="AI126" s="5" t="s">
        <v>642</v>
      </c>
      <c r="AJ126" s="14">
        <v>6125</v>
      </c>
      <c r="AK126" s="15">
        <v>45069.911759259259</v>
      </c>
      <c r="AL126" s="15">
        <v>45069.536759259259</v>
      </c>
      <c r="AM126" s="5" t="s">
        <v>658</v>
      </c>
      <c r="AN126" s="5" t="s">
        <v>1526</v>
      </c>
      <c r="AO126" s="5">
        <v>23000</v>
      </c>
      <c r="AP126" s="15">
        <v>45069.911770833336</v>
      </c>
      <c r="AQ126" s="15" t="s">
        <v>660</v>
      </c>
      <c r="AR126" s="5" t="s">
        <v>642</v>
      </c>
      <c r="AS126" s="5" t="s">
        <v>1527</v>
      </c>
      <c r="AT126" s="5" t="s">
        <v>1528</v>
      </c>
    </row>
    <row r="127" spans="1:46" ht="15" customHeight="1">
      <c r="A127" s="5">
        <v>0.22287324292064015</v>
      </c>
      <c r="B127" s="6">
        <v>1.5393518518518519E-3</v>
      </c>
      <c r="C127" s="7">
        <v>171</v>
      </c>
      <c r="D127" s="8" t="s">
        <v>606</v>
      </c>
      <c r="E127" s="8" t="s">
        <v>3478</v>
      </c>
      <c r="F127" s="6" t="s">
        <v>635</v>
      </c>
      <c r="G127" s="89">
        <v>4002</v>
      </c>
      <c r="H127" s="78" t="s">
        <v>3057</v>
      </c>
      <c r="I127" s="9" t="s">
        <v>3058</v>
      </c>
      <c r="J127" s="10">
        <v>11</v>
      </c>
      <c r="K127" s="11">
        <v>40995</v>
      </c>
      <c r="L127" s="5" t="s">
        <v>639</v>
      </c>
      <c r="M127" s="12" t="s">
        <v>751</v>
      </c>
      <c r="N127" s="12" t="s">
        <v>1289</v>
      </c>
      <c r="O127" s="9" t="s">
        <v>642</v>
      </c>
      <c r="P127" s="5" t="s">
        <v>668</v>
      </c>
      <c r="Q127" s="5" t="s">
        <v>669</v>
      </c>
      <c r="R127" s="5" t="s">
        <v>3011</v>
      </c>
      <c r="S127" s="5" t="s">
        <v>3012</v>
      </c>
      <c r="T127" s="5" t="s">
        <v>3013</v>
      </c>
      <c r="U127" s="5" t="s">
        <v>3014</v>
      </c>
      <c r="V127" s="5" t="s">
        <v>739</v>
      </c>
      <c r="W127" s="5" t="s">
        <v>3015</v>
      </c>
      <c r="X127" s="16" t="s">
        <v>3050</v>
      </c>
      <c r="Y127" s="5" t="s">
        <v>3016</v>
      </c>
      <c r="Z127" s="5" t="s">
        <v>642</v>
      </c>
      <c r="AA127" s="5" t="s">
        <v>3059</v>
      </c>
      <c r="AB127" s="5" t="s">
        <v>3052</v>
      </c>
      <c r="AC127" s="5" t="s">
        <v>655</v>
      </c>
      <c r="AD127" s="13">
        <v>23000</v>
      </c>
      <c r="AE127" s="11" t="s">
        <v>3053</v>
      </c>
      <c r="AF127" s="9" t="s">
        <v>657</v>
      </c>
      <c r="AG127" s="5" t="s">
        <v>642</v>
      </c>
      <c r="AI127" s="5" t="s">
        <v>642</v>
      </c>
      <c r="AJ127" s="14">
        <v>6714</v>
      </c>
      <c r="AK127" s="15">
        <v>45102.496099537035</v>
      </c>
      <c r="AL127" s="15">
        <v>45102.121099537035</v>
      </c>
      <c r="AM127" s="5" t="s">
        <v>658</v>
      </c>
      <c r="AN127" s="5" t="s">
        <v>3074</v>
      </c>
      <c r="AO127" s="5">
        <v>23000</v>
      </c>
      <c r="AP127" s="15">
        <v>45102.496111111112</v>
      </c>
      <c r="AQ127" s="15" t="s">
        <v>660</v>
      </c>
      <c r="AR127" s="5" t="s">
        <v>642</v>
      </c>
      <c r="AS127" s="5" t="s">
        <v>3055</v>
      </c>
      <c r="AT127" s="5" t="s">
        <v>3056</v>
      </c>
    </row>
    <row r="128" spans="1:46" ht="15" customHeight="1">
      <c r="A128" s="5">
        <v>0.30401871746322673</v>
      </c>
      <c r="B128" s="6">
        <v>1.3657407407407409E-3</v>
      </c>
      <c r="C128" s="7">
        <v>160</v>
      </c>
      <c r="D128" s="8" t="s">
        <v>606</v>
      </c>
      <c r="E128" s="8" t="s">
        <v>3455</v>
      </c>
      <c r="F128" s="6" t="s">
        <v>635</v>
      </c>
      <c r="G128" s="89">
        <v>4003</v>
      </c>
      <c r="H128" s="78" t="s">
        <v>2898</v>
      </c>
      <c r="I128" s="9" t="s">
        <v>2899</v>
      </c>
      <c r="J128" s="10" t="s">
        <v>713</v>
      </c>
      <c r="K128" s="11">
        <v>41261</v>
      </c>
      <c r="L128" s="5" t="s">
        <v>639</v>
      </c>
      <c r="M128" s="12" t="s">
        <v>751</v>
      </c>
      <c r="N128" s="12" t="s">
        <v>1278</v>
      </c>
      <c r="O128" s="9" t="s">
        <v>642</v>
      </c>
      <c r="P128" s="5" t="s">
        <v>682</v>
      </c>
      <c r="Q128" s="5" t="s">
        <v>669</v>
      </c>
      <c r="R128" s="5" t="s">
        <v>2485</v>
      </c>
      <c r="S128" s="5" t="s">
        <v>2803</v>
      </c>
      <c r="T128" s="5" t="s">
        <v>2487</v>
      </c>
      <c r="U128" s="5" t="s">
        <v>2488</v>
      </c>
      <c r="V128" s="5" t="s">
        <v>648</v>
      </c>
      <c r="W128" s="5" t="s">
        <v>2489</v>
      </c>
      <c r="X128" s="16" t="s">
        <v>2490</v>
      </c>
      <c r="Y128" s="5" t="s">
        <v>2491</v>
      </c>
      <c r="Z128" s="5" t="s">
        <v>2491</v>
      </c>
      <c r="AA128" s="5" t="s">
        <v>2900</v>
      </c>
      <c r="AB128" s="5" t="s">
        <v>2901</v>
      </c>
      <c r="AC128" s="5" t="s">
        <v>655</v>
      </c>
      <c r="AD128" s="13">
        <v>23000</v>
      </c>
      <c r="AE128" s="11" t="s">
        <v>2902</v>
      </c>
      <c r="AF128" s="9" t="s">
        <v>657</v>
      </c>
      <c r="AG128" s="5" t="s">
        <v>642</v>
      </c>
      <c r="AI128" s="5" t="s">
        <v>642</v>
      </c>
      <c r="AJ128" s="14">
        <v>6663</v>
      </c>
      <c r="AK128" s="15">
        <v>45099.515335648146</v>
      </c>
      <c r="AL128" s="15">
        <v>45099.140335648146</v>
      </c>
      <c r="AM128" s="5" t="s">
        <v>658</v>
      </c>
      <c r="AN128" s="5" t="s">
        <v>2903</v>
      </c>
      <c r="AO128" s="5">
        <v>23000</v>
      </c>
      <c r="AP128" s="15">
        <v>45099.5153587963</v>
      </c>
      <c r="AQ128" s="15" t="s">
        <v>660</v>
      </c>
      <c r="AR128" s="5" t="s">
        <v>642</v>
      </c>
      <c r="AS128" s="5" t="s">
        <v>1116</v>
      </c>
      <c r="AT128" s="5" t="s">
        <v>2904</v>
      </c>
    </row>
    <row r="129" spans="1:46" ht="15" customHeight="1">
      <c r="A129" s="5">
        <v>0.26239680000709797</v>
      </c>
      <c r="B129" s="6">
        <v>8.4490740740740739E-4</v>
      </c>
      <c r="C129" s="7">
        <v>8</v>
      </c>
      <c r="D129" s="8" t="s">
        <v>606</v>
      </c>
      <c r="E129" s="8" t="s">
        <v>3480</v>
      </c>
      <c r="F129" s="6" t="s">
        <v>635</v>
      </c>
      <c r="G129" s="89">
        <v>4004</v>
      </c>
      <c r="H129" s="78" t="s">
        <v>3089</v>
      </c>
      <c r="I129" s="9" t="s">
        <v>3090</v>
      </c>
      <c r="J129" s="10">
        <v>12</v>
      </c>
      <c r="K129" s="11">
        <v>40720</v>
      </c>
      <c r="L129" s="5" t="s">
        <v>639</v>
      </c>
      <c r="M129" s="12" t="s">
        <v>751</v>
      </c>
      <c r="N129" s="12" t="s">
        <v>681</v>
      </c>
      <c r="O129" s="9" t="s">
        <v>642</v>
      </c>
      <c r="P129" s="5" t="s">
        <v>682</v>
      </c>
      <c r="Q129" s="86" t="s">
        <v>669</v>
      </c>
      <c r="R129" s="5" t="s">
        <v>2409</v>
      </c>
      <c r="S129" s="5" t="s">
        <v>2410</v>
      </c>
      <c r="T129" s="5" t="s">
        <v>2411</v>
      </c>
      <c r="U129" s="5" t="s">
        <v>3091</v>
      </c>
      <c r="V129" s="5" t="s">
        <v>739</v>
      </c>
      <c r="W129" s="5" t="s">
        <v>2413</v>
      </c>
      <c r="X129" s="16" t="s">
        <v>2414</v>
      </c>
      <c r="Y129" s="16" t="s">
        <v>2416</v>
      </c>
      <c r="Z129" s="5" t="s">
        <v>642</v>
      </c>
      <c r="AA129" s="5" t="s">
        <v>3092</v>
      </c>
      <c r="AB129" s="5" t="s">
        <v>3093</v>
      </c>
      <c r="AC129" s="5" t="s">
        <v>655</v>
      </c>
      <c r="AD129" s="13">
        <v>23000</v>
      </c>
      <c r="AE129" s="11" t="s">
        <v>970</v>
      </c>
      <c r="AF129" s="9" t="s">
        <v>657</v>
      </c>
      <c r="AG129" s="5" t="s">
        <v>642</v>
      </c>
      <c r="AI129" s="5" t="s">
        <v>642</v>
      </c>
      <c r="AJ129" s="14">
        <v>6724</v>
      </c>
      <c r="AK129" s="15">
        <v>45103.283831018518</v>
      </c>
      <c r="AL129" s="15">
        <v>45102.908831018518</v>
      </c>
      <c r="AM129" s="5" t="s">
        <v>658</v>
      </c>
      <c r="AN129" s="5" t="s">
        <v>3094</v>
      </c>
      <c r="AO129" s="5">
        <v>23000</v>
      </c>
      <c r="AP129" s="15">
        <v>45103.283842592595</v>
      </c>
      <c r="AQ129" s="15" t="s">
        <v>660</v>
      </c>
      <c r="AR129" s="5" t="s">
        <v>642</v>
      </c>
      <c r="AS129" s="5" t="s">
        <v>1184</v>
      </c>
      <c r="AT129" s="5" t="s">
        <v>3095</v>
      </c>
    </row>
    <row r="130" spans="1:46" ht="15" customHeight="1">
      <c r="A130" s="5">
        <v>0.43311834687760464</v>
      </c>
      <c r="B130" s="6">
        <v>1.4004629629629629E-3</v>
      </c>
      <c r="C130" s="7">
        <v>166</v>
      </c>
      <c r="D130" s="8" t="s">
        <v>606</v>
      </c>
      <c r="E130" s="8" t="s">
        <v>3445</v>
      </c>
      <c r="F130" s="6" t="s">
        <v>635</v>
      </c>
      <c r="G130" s="89">
        <v>4005</v>
      </c>
      <c r="H130" s="78" t="s">
        <v>2801</v>
      </c>
      <c r="I130" s="9" t="s">
        <v>2802</v>
      </c>
      <c r="J130" s="10">
        <v>11</v>
      </c>
      <c r="K130" s="11">
        <v>40795</v>
      </c>
      <c r="L130" s="5" t="s">
        <v>639</v>
      </c>
      <c r="M130" s="12" t="s">
        <v>751</v>
      </c>
      <c r="N130" s="12" t="s">
        <v>932</v>
      </c>
      <c r="O130" s="9" t="s">
        <v>642</v>
      </c>
      <c r="P130" s="5" t="s">
        <v>682</v>
      </c>
      <c r="Q130" s="5" t="s">
        <v>669</v>
      </c>
      <c r="R130" s="5" t="s">
        <v>2485</v>
      </c>
      <c r="S130" s="5" t="s">
        <v>2803</v>
      </c>
      <c r="T130" s="5" t="s">
        <v>2487</v>
      </c>
      <c r="U130" s="5" t="s">
        <v>2488</v>
      </c>
      <c r="V130" s="5" t="s">
        <v>648</v>
      </c>
      <c r="W130" s="5" t="s">
        <v>2489</v>
      </c>
      <c r="X130" s="16" t="s">
        <v>2490</v>
      </c>
      <c r="Y130" s="5" t="s">
        <v>2491</v>
      </c>
      <c r="Z130" s="5" t="s">
        <v>2491</v>
      </c>
      <c r="AA130" s="5" t="s">
        <v>2804</v>
      </c>
      <c r="AB130" s="5" t="s">
        <v>2805</v>
      </c>
      <c r="AC130" s="5" t="s">
        <v>655</v>
      </c>
      <c r="AD130" s="13">
        <v>23000</v>
      </c>
      <c r="AE130" s="11" t="s">
        <v>2806</v>
      </c>
      <c r="AF130" s="9" t="s">
        <v>673</v>
      </c>
      <c r="AG130" s="5" t="s">
        <v>642</v>
      </c>
      <c r="AI130" s="5" t="s">
        <v>642</v>
      </c>
      <c r="AJ130" s="14">
        <v>6614</v>
      </c>
      <c r="AK130" s="14">
        <v>45096.515613425923</v>
      </c>
      <c r="AL130" s="14">
        <v>45096.140613425923</v>
      </c>
      <c r="AM130" s="15" t="s">
        <v>658</v>
      </c>
      <c r="AN130" s="5" t="s">
        <v>2807</v>
      </c>
      <c r="AO130" s="5">
        <v>23000</v>
      </c>
      <c r="AP130" s="5">
        <v>45096.515636574077</v>
      </c>
      <c r="AQ130" s="15" t="s">
        <v>660</v>
      </c>
      <c r="AR130" s="5" t="s">
        <v>642</v>
      </c>
      <c r="AS130" s="5" t="s">
        <v>1116</v>
      </c>
      <c r="AT130" s="5" t="s">
        <v>2808</v>
      </c>
    </row>
    <row r="131" spans="1:46" ht="15" customHeight="1">
      <c r="A131" s="5">
        <v>0.1557555617301023</v>
      </c>
      <c r="B131" s="6">
        <v>8.4490740740740739E-4</v>
      </c>
      <c r="C131" s="7">
        <v>8</v>
      </c>
      <c r="D131" s="8" t="s">
        <v>606</v>
      </c>
      <c r="E131" s="8" t="s">
        <v>642</v>
      </c>
      <c r="F131" s="6" t="s">
        <v>635</v>
      </c>
      <c r="G131" s="89">
        <v>4006</v>
      </c>
      <c r="H131" s="79" t="s">
        <v>2945</v>
      </c>
      <c r="I131" s="9" t="s">
        <v>2946</v>
      </c>
      <c r="J131" s="10">
        <v>10</v>
      </c>
      <c r="K131" s="11">
        <v>41191</v>
      </c>
      <c r="L131" s="5" t="s">
        <v>639</v>
      </c>
      <c r="M131" s="12" t="s">
        <v>751</v>
      </c>
      <c r="N131" s="12" t="s">
        <v>681</v>
      </c>
      <c r="O131" s="9" t="s">
        <v>642</v>
      </c>
      <c r="P131" s="5" t="s">
        <v>682</v>
      </c>
      <c r="Q131" s="5" t="s">
        <v>643</v>
      </c>
      <c r="R131" s="5" t="s">
        <v>2679</v>
      </c>
      <c r="S131" s="5" t="s">
        <v>2820</v>
      </c>
      <c r="T131" s="5" t="s">
        <v>2680</v>
      </c>
      <c r="U131" s="5" t="s">
        <v>2767</v>
      </c>
      <c r="V131" s="5" t="s">
        <v>739</v>
      </c>
      <c r="W131" s="5" t="s">
        <v>2681</v>
      </c>
      <c r="X131" s="16" t="s">
        <v>2768</v>
      </c>
      <c r="Y131" s="5" t="s">
        <v>2682</v>
      </c>
      <c r="Z131" s="5" t="s">
        <v>642</v>
      </c>
      <c r="AA131" s="5" t="s">
        <v>2947</v>
      </c>
      <c r="AB131" s="5" t="s">
        <v>2680</v>
      </c>
      <c r="AC131" s="5" t="s">
        <v>655</v>
      </c>
      <c r="AD131" s="13">
        <v>23000</v>
      </c>
      <c r="AE131" s="11">
        <v>45096</v>
      </c>
      <c r="AF131" s="9" t="s">
        <v>2948</v>
      </c>
      <c r="AG131" s="5" t="s">
        <v>642</v>
      </c>
      <c r="AH131" s="13" t="s">
        <v>642</v>
      </c>
      <c r="AI131" s="5" t="s">
        <v>642</v>
      </c>
      <c r="AJ131" s="14">
        <v>6628</v>
      </c>
      <c r="AK131" s="15">
        <v>45097.03329861111</v>
      </c>
      <c r="AL131" s="15">
        <v>45096.65829861111</v>
      </c>
      <c r="AM131" s="5" t="s">
        <v>873</v>
      </c>
      <c r="AN131" s="5" t="s">
        <v>642</v>
      </c>
      <c r="AO131" s="5" t="s">
        <v>642</v>
      </c>
      <c r="AP131" s="15" t="s">
        <v>642</v>
      </c>
      <c r="AQ131" s="15" t="s">
        <v>642</v>
      </c>
      <c r="AR131" s="5" t="s">
        <v>642</v>
      </c>
      <c r="AS131" s="5" t="s">
        <v>1184</v>
      </c>
      <c r="AT131" s="5" t="s">
        <v>2949</v>
      </c>
    </row>
    <row r="132" spans="1:46" ht="15" customHeight="1">
      <c r="A132" s="5">
        <v>0.8058025074026306</v>
      </c>
      <c r="B132" s="6">
        <v>9.4907407407407408E-4</v>
      </c>
      <c r="C132" s="7">
        <v>24</v>
      </c>
      <c r="D132" s="8" t="s">
        <v>606</v>
      </c>
      <c r="E132" s="8" t="s">
        <v>3492</v>
      </c>
      <c r="F132" s="6" t="s">
        <v>635</v>
      </c>
      <c r="G132" s="89">
        <v>4007</v>
      </c>
      <c r="H132" s="78" t="s">
        <v>3227</v>
      </c>
      <c r="I132" s="9" t="s">
        <v>3228</v>
      </c>
      <c r="J132" s="10" t="s">
        <v>665</v>
      </c>
      <c r="K132" s="11">
        <v>40713</v>
      </c>
      <c r="L132" s="5" t="s">
        <v>639</v>
      </c>
      <c r="M132" s="12" t="s">
        <v>751</v>
      </c>
      <c r="N132" s="12" t="s">
        <v>1442</v>
      </c>
      <c r="O132" s="9" t="s">
        <v>642</v>
      </c>
      <c r="P132" s="5" t="s">
        <v>682</v>
      </c>
      <c r="Q132" s="5" t="s">
        <v>669</v>
      </c>
      <c r="R132" s="5" t="s">
        <v>3011</v>
      </c>
      <c r="S132" s="5" t="s">
        <v>3012</v>
      </c>
      <c r="T132" s="5" t="s">
        <v>3013</v>
      </c>
      <c r="U132" s="5" t="s">
        <v>3014</v>
      </c>
      <c r="V132" s="5" t="s">
        <v>739</v>
      </c>
      <c r="W132" s="5" t="s">
        <v>3015</v>
      </c>
      <c r="X132" s="16" t="s">
        <v>3050</v>
      </c>
      <c r="Y132" s="5" t="s">
        <v>3016</v>
      </c>
      <c r="Z132" s="5" t="s">
        <v>642</v>
      </c>
      <c r="AA132" s="5" t="s">
        <v>3229</v>
      </c>
      <c r="AB132" s="5" t="s">
        <v>3230</v>
      </c>
      <c r="AC132" s="5" t="s">
        <v>655</v>
      </c>
      <c r="AD132" s="13">
        <v>23000</v>
      </c>
      <c r="AE132" s="11" t="s">
        <v>3231</v>
      </c>
      <c r="AF132" s="9" t="s">
        <v>727</v>
      </c>
      <c r="AG132" s="5" t="s">
        <v>642</v>
      </c>
      <c r="AI132" s="5" t="s">
        <v>642</v>
      </c>
      <c r="AJ132" s="14">
        <v>6794</v>
      </c>
      <c r="AK132" s="15">
        <v>45109.768796296295</v>
      </c>
      <c r="AL132" s="15">
        <v>45109.393796296295</v>
      </c>
      <c r="AM132" s="5" t="s">
        <v>658</v>
      </c>
      <c r="AN132" s="5" t="s">
        <v>3232</v>
      </c>
      <c r="AO132" s="5">
        <v>23000</v>
      </c>
      <c r="AP132" s="15">
        <v>45109.768807870372</v>
      </c>
      <c r="AQ132" s="15" t="s">
        <v>660</v>
      </c>
      <c r="AR132" s="5" t="s">
        <v>642</v>
      </c>
      <c r="AS132" s="5" t="s">
        <v>3233</v>
      </c>
      <c r="AT132" s="5" t="s">
        <v>3234</v>
      </c>
    </row>
    <row r="133" spans="1:46" ht="15" customHeight="1">
      <c r="A133" s="5">
        <v>0.96824369612297745</v>
      </c>
      <c r="B133" s="6">
        <v>1.3425925925925925E-3</v>
      </c>
      <c r="C133" s="7">
        <v>170</v>
      </c>
      <c r="D133" s="8" t="s">
        <v>606</v>
      </c>
      <c r="E133" s="8" t="s">
        <v>3285</v>
      </c>
      <c r="F133" s="6" t="s">
        <v>635</v>
      </c>
      <c r="G133" s="89">
        <v>4040</v>
      </c>
      <c r="H133" s="78" t="s">
        <v>842</v>
      </c>
      <c r="I133" s="9" t="s">
        <v>843</v>
      </c>
      <c r="J133" s="10">
        <v>10</v>
      </c>
      <c r="K133" s="11">
        <v>41201</v>
      </c>
      <c r="L133" s="5" t="s">
        <v>639</v>
      </c>
      <c r="M133" s="12" t="s">
        <v>751</v>
      </c>
      <c r="N133" s="18" t="s">
        <v>844</v>
      </c>
      <c r="O133" s="9" t="s">
        <v>642</v>
      </c>
      <c r="P133" s="5" t="s">
        <v>668</v>
      </c>
      <c r="Q133" s="5" t="s">
        <v>643</v>
      </c>
      <c r="R133" s="5" t="s">
        <v>698</v>
      </c>
      <c r="S133" s="5" t="s">
        <v>699</v>
      </c>
      <c r="T133" s="5" t="s">
        <v>700</v>
      </c>
      <c r="U133" s="5" t="s">
        <v>701</v>
      </c>
      <c r="V133" s="5" t="s">
        <v>648</v>
      </c>
      <c r="W133" s="5" t="s">
        <v>702</v>
      </c>
      <c r="X133" s="16" t="s">
        <v>781</v>
      </c>
      <c r="Y133" s="5" t="s">
        <v>703</v>
      </c>
      <c r="Z133" s="5" t="s">
        <v>845</v>
      </c>
      <c r="AA133" s="5" t="s">
        <v>846</v>
      </c>
      <c r="AB133" s="5" t="s">
        <v>847</v>
      </c>
      <c r="AC133" s="5" t="s">
        <v>691</v>
      </c>
      <c r="AD133" s="13">
        <v>23000</v>
      </c>
      <c r="AE133" s="11" t="s">
        <v>848</v>
      </c>
      <c r="AF133" s="9" t="s">
        <v>657</v>
      </c>
      <c r="AG133" s="5" t="s">
        <v>642</v>
      </c>
      <c r="AI133" s="5" t="s">
        <v>642</v>
      </c>
      <c r="AJ133" s="14">
        <v>5991</v>
      </c>
      <c r="AK133" s="15">
        <v>45065.61310185185</v>
      </c>
      <c r="AL133" s="15">
        <v>45065.23810185185</v>
      </c>
      <c r="AM133" s="5" t="s">
        <v>658</v>
      </c>
      <c r="AN133" s="5" t="s">
        <v>849</v>
      </c>
      <c r="AO133" s="5">
        <v>23000</v>
      </c>
      <c r="AP133" s="15">
        <v>45065.613125000003</v>
      </c>
      <c r="AQ133" s="15" t="s">
        <v>660</v>
      </c>
      <c r="AR133" s="5" t="s">
        <v>642</v>
      </c>
      <c r="AS133" s="5" t="s">
        <v>850</v>
      </c>
      <c r="AT133" s="5" t="s">
        <v>851</v>
      </c>
    </row>
    <row r="134" spans="1:46" ht="15" customHeight="1">
      <c r="A134" s="5">
        <v>6.6212902564425358E-2</v>
      </c>
      <c r="B134" s="6">
        <v>8.2175925925925917E-4</v>
      </c>
      <c r="C134" s="7">
        <v>136</v>
      </c>
      <c r="D134" s="8" t="s">
        <v>606</v>
      </c>
      <c r="E134" s="8" t="s">
        <v>3284</v>
      </c>
      <c r="F134" s="6" t="s">
        <v>635</v>
      </c>
      <c r="G134" s="89">
        <v>4009</v>
      </c>
      <c r="H134" s="78" t="s">
        <v>831</v>
      </c>
      <c r="I134" s="9" t="s">
        <v>832</v>
      </c>
      <c r="J134" s="10" t="s">
        <v>697</v>
      </c>
      <c r="K134" s="11">
        <v>41141</v>
      </c>
      <c r="L134" s="5" t="s">
        <v>639</v>
      </c>
      <c r="M134" s="12" t="s">
        <v>751</v>
      </c>
      <c r="N134" s="18" t="s">
        <v>833</v>
      </c>
      <c r="O134" s="9" t="s">
        <v>642</v>
      </c>
      <c r="P134" s="5" t="s">
        <v>46</v>
      </c>
      <c r="Q134" s="5" t="s">
        <v>669</v>
      </c>
      <c r="R134" s="5" t="s">
        <v>698</v>
      </c>
      <c r="S134" s="5" t="s">
        <v>699</v>
      </c>
      <c r="T134" s="5" t="s">
        <v>700</v>
      </c>
      <c r="U134" s="5" t="s">
        <v>701</v>
      </c>
      <c r="V134" s="5" t="s">
        <v>648</v>
      </c>
      <c r="W134" s="5" t="s">
        <v>702</v>
      </c>
      <c r="X134" s="16" t="s">
        <v>781</v>
      </c>
      <c r="Y134" s="16" t="s">
        <v>703</v>
      </c>
      <c r="Z134" s="16" t="s">
        <v>704</v>
      </c>
      <c r="AA134" s="16" t="s">
        <v>834</v>
      </c>
      <c r="AB134" s="5" t="s">
        <v>835</v>
      </c>
      <c r="AC134" s="5" t="s">
        <v>691</v>
      </c>
      <c r="AD134" s="13">
        <v>23000</v>
      </c>
      <c r="AE134" s="11" t="s">
        <v>836</v>
      </c>
      <c r="AF134" s="9" t="s">
        <v>673</v>
      </c>
      <c r="AG134" s="5" t="s">
        <v>642</v>
      </c>
      <c r="AI134" s="5" t="s">
        <v>642</v>
      </c>
      <c r="AJ134" s="14">
        <v>5990</v>
      </c>
      <c r="AK134" s="15">
        <v>45065.608206018522</v>
      </c>
      <c r="AL134" s="15">
        <v>45065.233206018522</v>
      </c>
      <c r="AM134" s="5" t="s">
        <v>658</v>
      </c>
      <c r="AN134" s="9" t="s">
        <v>837</v>
      </c>
      <c r="AO134" s="5">
        <v>23000</v>
      </c>
      <c r="AP134" s="15">
        <v>45065.608229166668</v>
      </c>
      <c r="AQ134" s="15" t="s">
        <v>660</v>
      </c>
      <c r="AR134" s="5" t="s">
        <v>642</v>
      </c>
      <c r="AS134" s="5" t="s">
        <v>764</v>
      </c>
      <c r="AT134" s="5" t="s">
        <v>838</v>
      </c>
    </row>
    <row r="135" spans="1:46" ht="15" customHeight="1">
      <c r="A135" s="5">
        <v>0.22423736481240442</v>
      </c>
      <c r="B135" s="6">
        <v>9.8379629629629642E-4</v>
      </c>
      <c r="C135" s="7">
        <v>34</v>
      </c>
      <c r="D135" s="8" t="s">
        <v>606</v>
      </c>
      <c r="E135" s="8" t="s">
        <v>3411</v>
      </c>
      <c r="F135" s="6" t="s">
        <v>635</v>
      </c>
      <c r="G135" s="89">
        <v>4010</v>
      </c>
      <c r="H135" s="78" t="s">
        <v>2474</v>
      </c>
      <c r="I135" s="9" t="s">
        <v>2475</v>
      </c>
      <c r="J135" s="10" t="s">
        <v>697</v>
      </c>
      <c r="K135" s="11">
        <v>41117</v>
      </c>
      <c r="L135" s="5" t="s">
        <v>639</v>
      </c>
      <c r="M135" s="12" t="s">
        <v>751</v>
      </c>
      <c r="N135" s="12" t="s">
        <v>1169</v>
      </c>
      <c r="O135" s="9" t="s">
        <v>642</v>
      </c>
      <c r="P135" s="5" t="s">
        <v>682</v>
      </c>
      <c r="Q135" s="5" t="s">
        <v>643</v>
      </c>
      <c r="R135" s="5" t="s">
        <v>2378</v>
      </c>
      <c r="S135" s="5" t="s">
        <v>2379</v>
      </c>
      <c r="T135" s="5" t="s">
        <v>2380</v>
      </c>
      <c r="U135" s="5" t="s">
        <v>2381</v>
      </c>
      <c r="V135" s="5" t="s">
        <v>2382</v>
      </c>
      <c r="W135" s="5" t="s">
        <v>2558</v>
      </c>
      <c r="X135" s="16" t="s">
        <v>2559</v>
      </c>
      <c r="Y135" s="5" t="s">
        <v>2383</v>
      </c>
      <c r="Z135" s="5" t="s">
        <v>2384</v>
      </c>
      <c r="AA135" s="5" t="s">
        <v>2476</v>
      </c>
      <c r="AB135" s="5" t="s">
        <v>2477</v>
      </c>
      <c r="AC135" s="5" t="s">
        <v>691</v>
      </c>
      <c r="AD135" s="13">
        <v>23000</v>
      </c>
      <c r="AE135" s="11" t="s">
        <v>2478</v>
      </c>
      <c r="AF135" s="9" t="s">
        <v>774</v>
      </c>
      <c r="AG135" s="5" t="s">
        <v>642</v>
      </c>
      <c r="AI135" s="5" t="s">
        <v>642</v>
      </c>
      <c r="AJ135" s="14">
        <v>6405</v>
      </c>
      <c r="AK135" s="15">
        <v>45085.316886574074</v>
      </c>
      <c r="AL135" s="15">
        <v>45084.941886574074</v>
      </c>
      <c r="AM135" s="5" t="s">
        <v>658</v>
      </c>
      <c r="AN135" s="5" t="s">
        <v>2479</v>
      </c>
      <c r="AO135" s="5">
        <v>23000</v>
      </c>
      <c r="AP135" s="15">
        <v>45085.31689814815</v>
      </c>
      <c r="AQ135" s="15" t="s">
        <v>660</v>
      </c>
      <c r="AR135" s="5" t="s">
        <v>642</v>
      </c>
      <c r="AS135" s="5" t="s">
        <v>2480</v>
      </c>
      <c r="AT135" s="5" t="s">
        <v>2481</v>
      </c>
    </row>
    <row r="136" spans="1:46" ht="15" customHeight="1">
      <c r="A136" s="5">
        <v>0.25386047251234356</v>
      </c>
      <c r="B136" s="6">
        <v>1.5393518518518519E-3</v>
      </c>
      <c r="C136" s="7">
        <v>171</v>
      </c>
      <c r="D136" s="8" t="s">
        <v>606</v>
      </c>
      <c r="E136" s="8" t="s">
        <v>3479</v>
      </c>
      <c r="F136" s="6" t="s">
        <v>635</v>
      </c>
      <c r="G136" s="89">
        <v>4011</v>
      </c>
      <c r="H136" s="78" t="s">
        <v>3075</v>
      </c>
      <c r="I136" s="9" t="s">
        <v>3076</v>
      </c>
      <c r="J136" s="10">
        <v>11</v>
      </c>
      <c r="K136" s="11">
        <v>40898</v>
      </c>
      <c r="L136" s="5" t="s">
        <v>639</v>
      </c>
      <c r="M136" s="12" t="s">
        <v>751</v>
      </c>
      <c r="N136" s="12" t="s">
        <v>1289</v>
      </c>
      <c r="O136" s="9" t="s">
        <v>642</v>
      </c>
      <c r="P136" s="5" t="s">
        <v>682</v>
      </c>
      <c r="Q136" s="5" t="s">
        <v>643</v>
      </c>
      <c r="R136" s="5" t="s">
        <v>3077</v>
      </c>
      <c r="S136" s="5" t="s">
        <v>3078</v>
      </c>
      <c r="T136" s="5" t="s">
        <v>3079</v>
      </c>
      <c r="U136" s="5" t="s">
        <v>3080</v>
      </c>
      <c r="V136" s="5" t="s">
        <v>739</v>
      </c>
      <c r="W136" s="5" t="s">
        <v>3081</v>
      </c>
      <c r="X136" s="16" t="s">
        <v>3082</v>
      </c>
      <c r="Y136" s="5" t="s">
        <v>3083</v>
      </c>
      <c r="Z136" s="5" t="s">
        <v>642</v>
      </c>
      <c r="AA136" s="5" t="s">
        <v>3084</v>
      </c>
      <c r="AB136" s="5" t="s">
        <v>3085</v>
      </c>
      <c r="AC136" s="5" t="s">
        <v>655</v>
      </c>
      <c r="AD136" s="13">
        <v>23000</v>
      </c>
      <c r="AE136" s="11" t="s">
        <v>3086</v>
      </c>
      <c r="AF136" s="9" t="s">
        <v>657</v>
      </c>
      <c r="AG136" s="5" t="s">
        <v>642</v>
      </c>
      <c r="AI136" s="5" t="s">
        <v>642</v>
      </c>
      <c r="AJ136" s="14">
        <v>6722</v>
      </c>
      <c r="AK136" s="15">
        <v>45102.978206018517</v>
      </c>
      <c r="AL136" s="15">
        <v>45102.603206018517</v>
      </c>
      <c r="AM136" s="5" t="s">
        <v>658</v>
      </c>
      <c r="AN136" s="5" t="s">
        <v>3087</v>
      </c>
      <c r="AO136" s="5">
        <v>23000</v>
      </c>
      <c r="AP136" s="15">
        <v>45102.978217592594</v>
      </c>
      <c r="AQ136" s="15" t="s">
        <v>660</v>
      </c>
      <c r="AR136" s="5" t="s">
        <v>642</v>
      </c>
      <c r="AS136" s="5" t="s">
        <v>2696</v>
      </c>
      <c r="AT136" s="5" t="s">
        <v>3088</v>
      </c>
    </row>
    <row r="137" spans="1:46" ht="15" customHeight="1">
      <c r="A137" s="5">
        <v>0.11735490813623206</v>
      </c>
      <c r="B137" s="6">
        <v>1.0185185185185186E-3</v>
      </c>
      <c r="C137" s="7">
        <v>16</v>
      </c>
      <c r="D137" s="8" t="s">
        <v>606</v>
      </c>
      <c r="E137" s="8" t="s">
        <v>3454</v>
      </c>
      <c r="F137" s="6" t="s">
        <v>635</v>
      </c>
      <c r="G137" s="89">
        <v>4012</v>
      </c>
      <c r="H137" s="78" t="s">
        <v>2883</v>
      </c>
      <c r="I137" s="9" t="s">
        <v>2884</v>
      </c>
      <c r="J137" s="10" t="s">
        <v>713</v>
      </c>
      <c r="K137" s="11">
        <v>41363</v>
      </c>
      <c r="L137" s="5" t="s">
        <v>639</v>
      </c>
      <c r="M137" s="12" t="s">
        <v>751</v>
      </c>
      <c r="N137" s="12" t="s">
        <v>890</v>
      </c>
      <c r="O137" s="9" t="s">
        <v>642</v>
      </c>
      <c r="P137" s="5" t="s">
        <v>668</v>
      </c>
      <c r="Q137" s="5" t="s">
        <v>669</v>
      </c>
      <c r="R137" s="5" t="s">
        <v>2885</v>
      </c>
      <c r="S137" s="5" t="s">
        <v>2886</v>
      </c>
      <c r="T137" s="5" t="s">
        <v>2887</v>
      </c>
      <c r="U137" s="5" t="s">
        <v>2888</v>
      </c>
      <c r="V137" s="5" t="s">
        <v>648</v>
      </c>
      <c r="W137" s="5" t="s">
        <v>2889</v>
      </c>
      <c r="X137" s="16" t="s">
        <v>2890</v>
      </c>
      <c r="Y137" s="5" t="s">
        <v>2891</v>
      </c>
      <c r="Z137" s="5" t="s">
        <v>2892</v>
      </c>
      <c r="AA137" s="5" t="s">
        <v>2893</v>
      </c>
      <c r="AB137" s="5" t="s">
        <v>2894</v>
      </c>
      <c r="AC137" s="5" t="s">
        <v>691</v>
      </c>
      <c r="AD137" s="13">
        <v>23000</v>
      </c>
      <c r="AE137" s="11" t="s">
        <v>2895</v>
      </c>
      <c r="AF137" s="9" t="s">
        <v>727</v>
      </c>
      <c r="AG137" s="5" t="s">
        <v>642</v>
      </c>
      <c r="AI137" s="5" t="s">
        <v>642</v>
      </c>
      <c r="AJ137" s="14">
        <v>6661</v>
      </c>
      <c r="AK137" s="15">
        <v>45099.440266203703</v>
      </c>
      <c r="AL137" s="15">
        <v>45099.065266203703</v>
      </c>
      <c r="AM137" s="5" t="s">
        <v>658</v>
      </c>
      <c r="AN137" s="5" t="s">
        <v>2896</v>
      </c>
      <c r="AO137" s="5">
        <v>23000</v>
      </c>
      <c r="AP137" s="15">
        <v>45099.440289351849</v>
      </c>
      <c r="AQ137" s="15" t="s">
        <v>660</v>
      </c>
      <c r="AR137" s="5" t="s">
        <v>642</v>
      </c>
      <c r="AS137" s="5" t="s">
        <v>1184</v>
      </c>
      <c r="AT137" s="5" t="s">
        <v>2897</v>
      </c>
    </row>
    <row r="138" spans="1:46" ht="15" customHeight="1">
      <c r="A138" s="5">
        <v>0.28355362895219527</v>
      </c>
      <c r="B138" s="6">
        <v>1.7939814814814815E-3</v>
      </c>
      <c r="C138" s="7">
        <v>172</v>
      </c>
      <c r="D138" s="8" t="s">
        <v>606</v>
      </c>
      <c r="E138" s="8" t="s">
        <v>3350</v>
      </c>
      <c r="F138" s="6" t="s">
        <v>635</v>
      </c>
      <c r="G138" s="89">
        <v>4013</v>
      </c>
      <c r="H138" s="78" t="s">
        <v>1540</v>
      </c>
      <c r="I138" s="9" t="s">
        <v>1541</v>
      </c>
      <c r="J138" s="10" t="s">
        <v>697</v>
      </c>
      <c r="K138" s="11">
        <v>40955</v>
      </c>
      <c r="L138" s="5" t="s">
        <v>639</v>
      </c>
      <c r="M138" s="12" t="s">
        <v>751</v>
      </c>
      <c r="N138" s="12" t="s">
        <v>1093</v>
      </c>
      <c r="O138" s="9" t="s">
        <v>642</v>
      </c>
      <c r="P138" s="86" t="s">
        <v>668</v>
      </c>
      <c r="Q138" s="5" t="s">
        <v>669</v>
      </c>
      <c r="R138" s="5" t="s">
        <v>933</v>
      </c>
      <c r="S138" s="5" t="s">
        <v>934</v>
      </c>
      <c r="T138" s="5" t="s">
        <v>935</v>
      </c>
      <c r="U138" s="5" t="s">
        <v>936</v>
      </c>
      <c r="V138" s="5" t="s">
        <v>937</v>
      </c>
      <c r="W138" s="5" t="s">
        <v>1000</v>
      </c>
      <c r="X138" s="16" t="s">
        <v>1120</v>
      </c>
      <c r="Y138" s="16" t="s">
        <v>938</v>
      </c>
      <c r="Z138" s="16" t="s">
        <v>642</v>
      </c>
      <c r="AA138" s="16" t="s">
        <v>1542</v>
      </c>
      <c r="AB138" s="5" t="s">
        <v>1543</v>
      </c>
      <c r="AC138" s="5" t="s">
        <v>655</v>
      </c>
      <c r="AD138" s="13">
        <v>23000</v>
      </c>
      <c r="AE138" s="11" t="s">
        <v>1544</v>
      </c>
      <c r="AF138" s="9" t="s">
        <v>657</v>
      </c>
      <c r="AG138" s="5" t="s">
        <v>642</v>
      </c>
      <c r="AI138" s="5" t="s">
        <v>642</v>
      </c>
      <c r="AJ138" s="14">
        <v>6129</v>
      </c>
      <c r="AK138" s="15">
        <v>45070.030370370368</v>
      </c>
      <c r="AL138" s="15">
        <v>45069.655370370368</v>
      </c>
      <c r="AM138" s="5" t="s">
        <v>658</v>
      </c>
      <c r="AN138" s="5" t="s">
        <v>1545</v>
      </c>
      <c r="AO138" s="5">
        <v>23000</v>
      </c>
      <c r="AP138" s="15">
        <v>45070.030393518522</v>
      </c>
      <c r="AQ138" s="15" t="s">
        <v>660</v>
      </c>
      <c r="AR138" s="5" t="s">
        <v>642</v>
      </c>
      <c r="AS138" s="5" t="s">
        <v>1546</v>
      </c>
      <c r="AT138" s="5" t="s">
        <v>1547</v>
      </c>
    </row>
    <row r="139" spans="1:46" ht="15" customHeight="1">
      <c r="A139" s="5">
        <v>0.28901409815580203</v>
      </c>
      <c r="B139" s="6">
        <v>1.0069444444444444E-3</v>
      </c>
      <c r="C139" s="7">
        <v>20</v>
      </c>
      <c r="D139" s="8" t="s">
        <v>606</v>
      </c>
      <c r="E139" s="8" t="s">
        <v>3282</v>
      </c>
      <c r="F139" s="6" t="s">
        <v>635</v>
      </c>
      <c r="G139" s="89">
        <v>4014</v>
      </c>
      <c r="H139" s="78" t="s">
        <v>803</v>
      </c>
      <c r="I139" s="9" t="s">
        <v>804</v>
      </c>
      <c r="J139" s="10" t="s">
        <v>697</v>
      </c>
      <c r="K139" s="11">
        <v>40779</v>
      </c>
      <c r="L139" s="5" t="s">
        <v>639</v>
      </c>
      <c r="M139" s="12" t="s">
        <v>751</v>
      </c>
      <c r="N139" s="18" t="s">
        <v>805</v>
      </c>
      <c r="O139" s="9" t="s">
        <v>642</v>
      </c>
      <c r="P139" s="5" t="s">
        <v>668</v>
      </c>
      <c r="Q139" s="5" t="s">
        <v>643</v>
      </c>
      <c r="R139" s="5" t="s">
        <v>806</v>
      </c>
      <c r="S139" s="5" t="s">
        <v>807</v>
      </c>
      <c r="T139" s="5" t="s">
        <v>808</v>
      </c>
      <c r="U139" s="5" t="s">
        <v>809</v>
      </c>
      <c r="V139" s="5" t="s">
        <v>648</v>
      </c>
      <c r="W139" s="16" t="s">
        <v>810</v>
      </c>
      <c r="X139" s="5" t="s">
        <v>1348</v>
      </c>
      <c r="Y139" s="16" t="s">
        <v>811</v>
      </c>
      <c r="Z139" s="16" t="s">
        <v>642</v>
      </c>
      <c r="AA139" s="16" t="s">
        <v>811</v>
      </c>
      <c r="AB139" s="5" t="s">
        <v>808</v>
      </c>
      <c r="AC139" s="5" t="s">
        <v>655</v>
      </c>
      <c r="AD139" s="13">
        <v>23000</v>
      </c>
      <c r="AE139" s="11" t="s">
        <v>812</v>
      </c>
      <c r="AF139" s="9" t="s">
        <v>657</v>
      </c>
      <c r="AG139" s="5" t="s">
        <v>813</v>
      </c>
      <c r="AI139" s="5" t="s">
        <v>642</v>
      </c>
      <c r="AJ139" s="14">
        <v>5985</v>
      </c>
      <c r="AK139" s="15">
        <v>45065.548807870371</v>
      </c>
      <c r="AL139" s="15">
        <v>45065.173807870371</v>
      </c>
      <c r="AM139" s="5" t="s">
        <v>658</v>
      </c>
      <c r="AN139" s="9" t="s">
        <v>814</v>
      </c>
      <c r="AO139" s="5">
        <v>23000</v>
      </c>
      <c r="AP139" s="15">
        <v>45065.548819444448</v>
      </c>
      <c r="AQ139" s="15" t="s">
        <v>660</v>
      </c>
      <c r="AR139" s="5" t="s">
        <v>642</v>
      </c>
      <c r="AS139" s="5" t="s">
        <v>815</v>
      </c>
      <c r="AT139" s="5" t="s">
        <v>816</v>
      </c>
    </row>
    <row r="140" spans="1:46" ht="15" customHeight="1">
      <c r="A140" s="5">
        <v>0.29967773023260835</v>
      </c>
      <c r="B140" s="6">
        <v>8.4490740740740739E-4</v>
      </c>
      <c r="C140" s="7">
        <v>8</v>
      </c>
      <c r="D140" s="8" t="s">
        <v>606</v>
      </c>
      <c r="E140" s="8" t="s">
        <v>3335</v>
      </c>
      <c r="F140" s="6" t="s">
        <v>635</v>
      </c>
      <c r="G140" s="89">
        <v>4015</v>
      </c>
      <c r="H140" s="78" t="s">
        <v>1411</v>
      </c>
      <c r="I140" s="9" t="s">
        <v>1412</v>
      </c>
      <c r="J140" s="10" t="s">
        <v>697</v>
      </c>
      <c r="K140" s="11">
        <v>40778</v>
      </c>
      <c r="L140" s="5" t="s">
        <v>639</v>
      </c>
      <c r="M140" s="12" t="s">
        <v>751</v>
      </c>
      <c r="N140" s="12" t="s">
        <v>681</v>
      </c>
      <c r="O140" s="9" t="s">
        <v>642</v>
      </c>
      <c r="P140" s="5" t="s">
        <v>46</v>
      </c>
      <c r="Q140" s="5" t="s">
        <v>643</v>
      </c>
      <c r="R140" s="5" t="s">
        <v>1413</v>
      </c>
      <c r="S140" s="5" t="s">
        <v>1414</v>
      </c>
      <c r="T140" s="5" t="s">
        <v>1415</v>
      </c>
      <c r="U140" s="5" t="s">
        <v>1416</v>
      </c>
      <c r="V140" s="5" t="s">
        <v>739</v>
      </c>
      <c r="W140" s="5" t="s">
        <v>1417</v>
      </c>
      <c r="X140" s="16" t="s">
        <v>1418</v>
      </c>
      <c r="Y140" s="16" t="s">
        <v>1419</v>
      </c>
      <c r="Z140" s="16" t="s">
        <v>642</v>
      </c>
      <c r="AA140" s="16" t="s">
        <v>1420</v>
      </c>
      <c r="AB140" s="5" t="s">
        <v>1421</v>
      </c>
      <c r="AC140" s="5" t="s">
        <v>655</v>
      </c>
      <c r="AD140" s="13">
        <v>23000</v>
      </c>
      <c r="AE140" s="11" t="s">
        <v>1422</v>
      </c>
      <c r="AF140" s="9" t="s">
        <v>673</v>
      </c>
      <c r="AG140" s="5" t="s">
        <v>642</v>
      </c>
      <c r="AI140" s="5" t="s">
        <v>642</v>
      </c>
      <c r="AJ140" s="14">
        <v>6095</v>
      </c>
      <c r="AK140" s="15">
        <v>45068.466863425929</v>
      </c>
      <c r="AL140" s="15">
        <v>45068.091863425929</v>
      </c>
      <c r="AM140" s="5" t="s">
        <v>658</v>
      </c>
      <c r="AN140" s="5" t="s">
        <v>1423</v>
      </c>
      <c r="AO140" s="5">
        <v>23000</v>
      </c>
      <c r="AP140" s="15">
        <v>45068.466886574075</v>
      </c>
      <c r="AQ140" s="15" t="s">
        <v>660</v>
      </c>
      <c r="AR140" s="5" t="s">
        <v>642</v>
      </c>
      <c r="AS140" s="5" t="s">
        <v>1424</v>
      </c>
      <c r="AT140" s="5" t="s">
        <v>1425</v>
      </c>
    </row>
    <row r="141" spans="1:46" ht="15" customHeight="1">
      <c r="A141" s="5">
        <v>0.11430043991166849</v>
      </c>
      <c r="B141" s="6">
        <v>1.4004629629629629E-3</v>
      </c>
      <c r="C141" s="7">
        <v>166</v>
      </c>
      <c r="D141" s="8" t="s">
        <v>606</v>
      </c>
      <c r="E141" s="8" t="s">
        <v>3434</v>
      </c>
      <c r="F141" s="6" t="s">
        <v>635</v>
      </c>
      <c r="G141" s="89">
        <v>4016</v>
      </c>
      <c r="H141" s="78" t="s">
        <v>2700</v>
      </c>
      <c r="I141" s="9" t="s">
        <v>2701</v>
      </c>
      <c r="J141" s="10" t="s">
        <v>697</v>
      </c>
      <c r="K141" s="11">
        <v>41141</v>
      </c>
      <c r="L141" s="5" t="s">
        <v>639</v>
      </c>
      <c r="M141" s="12" t="s">
        <v>751</v>
      </c>
      <c r="N141" s="12" t="s">
        <v>932</v>
      </c>
      <c r="O141" s="9" t="s">
        <v>642</v>
      </c>
      <c r="P141" s="5" t="s">
        <v>682</v>
      </c>
      <c r="Q141" s="5" t="s">
        <v>669</v>
      </c>
      <c r="R141" s="5" t="s">
        <v>2378</v>
      </c>
      <c r="S141" s="5" t="s">
        <v>2379</v>
      </c>
      <c r="T141" s="5" t="s">
        <v>2380</v>
      </c>
      <c r="U141" s="5" t="s">
        <v>2381</v>
      </c>
      <c r="V141" s="5" t="s">
        <v>2382</v>
      </c>
      <c r="W141" s="5" t="s">
        <v>2558</v>
      </c>
      <c r="X141" s="16" t="s">
        <v>2559</v>
      </c>
      <c r="Y141" s="5" t="s">
        <v>2383</v>
      </c>
      <c r="Z141" s="5" t="s">
        <v>2384</v>
      </c>
      <c r="AA141" s="5" t="s">
        <v>2702</v>
      </c>
      <c r="AB141" s="5" t="s">
        <v>2703</v>
      </c>
      <c r="AC141" s="5" t="s">
        <v>691</v>
      </c>
      <c r="AD141" s="13">
        <v>23000</v>
      </c>
      <c r="AE141" s="11" t="s">
        <v>2704</v>
      </c>
      <c r="AF141" s="9" t="s">
        <v>673</v>
      </c>
      <c r="AG141" s="5" t="s">
        <v>642</v>
      </c>
      <c r="AI141" s="5" t="s">
        <v>642</v>
      </c>
      <c r="AJ141" s="14">
        <v>6518</v>
      </c>
      <c r="AK141" s="15">
        <v>45091.338842592595</v>
      </c>
      <c r="AL141" s="15">
        <v>45090.963842592595</v>
      </c>
      <c r="AM141" s="5" t="s">
        <v>658</v>
      </c>
      <c r="AN141" s="5" t="s">
        <v>2705</v>
      </c>
      <c r="AO141" s="5">
        <v>23000</v>
      </c>
      <c r="AP141" s="15">
        <v>45091.338854166665</v>
      </c>
      <c r="AQ141" s="15" t="s">
        <v>660</v>
      </c>
      <c r="AR141" s="5" t="s">
        <v>642</v>
      </c>
      <c r="AS141" s="5" t="s">
        <v>1116</v>
      </c>
      <c r="AT141" s="5" t="s">
        <v>2706</v>
      </c>
    </row>
    <row r="142" spans="1:46" ht="15" customHeight="1">
      <c r="A142" s="5">
        <v>0.31612505592743034</v>
      </c>
      <c r="B142" s="6">
        <v>1.3425925925925925E-3</v>
      </c>
      <c r="C142" s="7">
        <v>170</v>
      </c>
      <c r="D142" s="8" t="s">
        <v>606</v>
      </c>
      <c r="E142" s="8" t="s">
        <v>3297</v>
      </c>
      <c r="F142" s="6" t="s">
        <v>635</v>
      </c>
      <c r="G142" s="89">
        <v>4017</v>
      </c>
      <c r="H142" s="78" t="s">
        <v>973</v>
      </c>
      <c r="I142" s="9" t="s">
        <v>974</v>
      </c>
      <c r="J142" s="10" t="s">
        <v>665</v>
      </c>
      <c r="K142" s="11">
        <v>40758</v>
      </c>
      <c r="L142" s="5" t="s">
        <v>639</v>
      </c>
      <c r="M142" s="12" t="s">
        <v>751</v>
      </c>
      <c r="N142" s="12" t="s">
        <v>844</v>
      </c>
      <c r="O142" s="9" t="s">
        <v>642</v>
      </c>
      <c r="P142" s="5" t="s">
        <v>668</v>
      </c>
      <c r="Q142" s="5" t="s">
        <v>643</v>
      </c>
      <c r="R142" s="5" t="s">
        <v>975</v>
      </c>
      <c r="S142" s="5" t="s">
        <v>976</v>
      </c>
      <c r="T142" s="5" t="s">
        <v>977</v>
      </c>
      <c r="U142" s="5" t="s">
        <v>978</v>
      </c>
      <c r="V142" s="5" t="s">
        <v>648</v>
      </c>
      <c r="W142" s="5" t="s">
        <v>979</v>
      </c>
      <c r="X142" s="5" t="s">
        <v>980</v>
      </c>
      <c r="Y142" s="16" t="s">
        <v>981</v>
      </c>
      <c r="Z142" s="16" t="s">
        <v>642</v>
      </c>
      <c r="AA142" s="16" t="s">
        <v>982</v>
      </c>
      <c r="AB142" s="5" t="s">
        <v>983</v>
      </c>
      <c r="AC142" s="5" t="s">
        <v>655</v>
      </c>
      <c r="AD142" s="13">
        <v>23000</v>
      </c>
      <c r="AE142" s="11" t="s">
        <v>984</v>
      </c>
      <c r="AF142" s="9" t="s">
        <v>727</v>
      </c>
      <c r="AG142" s="5" t="s">
        <v>642</v>
      </c>
      <c r="AI142" s="5" t="s">
        <v>642</v>
      </c>
      <c r="AJ142" s="14">
        <v>6012</v>
      </c>
      <c r="AK142" s="15">
        <v>45065.864108796297</v>
      </c>
      <c r="AL142" s="15">
        <v>45065.489108796297</v>
      </c>
      <c r="AM142" s="5" t="s">
        <v>658</v>
      </c>
      <c r="AN142" s="5" t="s">
        <v>985</v>
      </c>
      <c r="AO142" s="5">
        <v>23000</v>
      </c>
      <c r="AP142" s="15">
        <v>45065.864131944443</v>
      </c>
      <c r="AQ142" s="15" t="s">
        <v>660</v>
      </c>
      <c r="AR142" s="5" t="s">
        <v>642</v>
      </c>
      <c r="AS142" s="5" t="s">
        <v>986</v>
      </c>
      <c r="AT142" s="5" t="s">
        <v>987</v>
      </c>
    </row>
    <row r="143" spans="1:46" ht="15" customHeight="1">
      <c r="A143" s="5">
        <v>0.35257352059281721</v>
      </c>
      <c r="B143" s="6">
        <v>1.3425925925925925E-3</v>
      </c>
      <c r="C143" s="7">
        <v>170</v>
      </c>
      <c r="D143" s="8" t="s">
        <v>606</v>
      </c>
      <c r="E143" s="8" t="s">
        <v>3334</v>
      </c>
      <c r="F143" s="6" t="s">
        <v>635</v>
      </c>
      <c r="G143" s="89">
        <v>4018</v>
      </c>
      <c r="H143" s="78" t="s">
        <v>1306</v>
      </c>
      <c r="I143" s="9" t="s">
        <v>1307</v>
      </c>
      <c r="J143" s="10" t="s">
        <v>665</v>
      </c>
      <c r="K143" s="11">
        <v>40760</v>
      </c>
      <c r="L143" s="5" t="s">
        <v>639</v>
      </c>
      <c r="M143" s="12" t="s">
        <v>751</v>
      </c>
      <c r="N143" s="12" t="s">
        <v>844</v>
      </c>
      <c r="O143" s="9" t="s">
        <v>642</v>
      </c>
      <c r="P143" s="5" t="s">
        <v>668</v>
      </c>
      <c r="Q143" s="5" t="s">
        <v>669</v>
      </c>
      <c r="R143" s="5" t="s">
        <v>1290</v>
      </c>
      <c r="S143" s="5" t="s">
        <v>2374</v>
      </c>
      <c r="T143" s="5" t="s">
        <v>1308</v>
      </c>
      <c r="U143" s="5" t="s">
        <v>1309</v>
      </c>
      <c r="V143" s="5" t="s">
        <v>648</v>
      </c>
      <c r="W143" s="5" t="s">
        <v>1310</v>
      </c>
      <c r="X143" s="16" t="s">
        <v>1311</v>
      </c>
      <c r="Y143" s="16" t="s">
        <v>1292</v>
      </c>
      <c r="Z143" s="16" t="s">
        <v>642</v>
      </c>
      <c r="AA143" s="16" t="s">
        <v>1312</v>
      </c>
      <c r="AB143" s="5" t="s">
        <v>1313</v>
      </c>
      <c r="AC143" s="5" t="s">
        <v>655</v>
      </c>
      <c r="AD143" s="13">
        <v>23000</v>
      </c>
      <c r="AE143" s="11" t="s">
        <v>1314</v>
      </c>
      <c r="AF143" s="9" t="s">
        <v>774</v>
      </c>
      <c r="AG143" s="5" t="s">
        <v>642</v>
      </c>
      <c r="AI143" s="5" t="s">
        <v>642</v>
      </c>
      <c r="AJ143" s="14">
        <v>6094</v>
      </c>
      <c r="AK143" s="15">
        <v>45068.292962962965</v>
      </c>
      <c r="AL143" s="15">
        <v>45067.917962962965</v>
      </c>
      <c r="AM143" s="5" t="s">
        <v>658</v>
      </c>
      <c r="AN143" s="5" t="s">
        <v>1315</v>
      </c>
      <c r="AO143" s="5">
        <v>23000</v>
      </c>
      <c r="AP143" s="15">
        <v>45068.292986111112</v>
      </c>
      <c r="AQ143" s="15" t="s">
        <v>660</v>
      </c>
      <c r="AR143" s="5" t="s">
        <v>642</v>
      </c>
      <c r="AS143" s="5" t="s">
        <v>815</v>
      </c>
      <c r="AT143" s="5" t="s">
        <v>1316</v>
      </c>
    </row>
    <row r="144" spans="1:46" ht="15" customHeight="1">
      <c r="A144" s="5">
        <v>0.13728841725301888</v>
      </c>
      <c r="B144" s="6">
        <v>9.8379629629629642E-4</v>
      </c>
      <c r="C144" s="7">
        <v>34</v>
      </c>
      <c r="D144" s="8" t="s">
        <v>606</v>
      </c>
      <c r="E144" s="8" t="s">
        <v>3321</v>
      </c>
      <c r="F144" s="6" t="s">
        <v>635</v>
      </c>
      <c r="G144" s="89">
        <v>4019</v>
      </c>
      <c r="H144" s="78" t="s">
        <v>1186</v>
      </c>
      <c r="I144" s="9" t="s">
        <v>1187</v>
      </c>
      <c r="J144" s="10" t="s">
        <v>713</v>
      </c>
      <c r="K144" s="11">
        <v>41271</v>
      </c>
      <c r="L144" s="5" t="s">
        <v>639</v>
      </c>
      <c r="M144" s="12" t="s">
        <v>751</v>
      </c>
      <c r="N144" s="12" t="s">
        <v>1169</v>
      </c>
      <c r="O144" s="9" t="s">
        <v>642</v>
      </c>
      <c r="P144" s="5" t="s">
        <v>682</v>
      </c>
      <c r="Q144" s="5" t="s">
        <v>643</v>
      </c>
      <c r="R144" s="5" t="s">
        <v>1059</v>
      </c>
      <c r="S144" s="5" t="s">
        <v>1060</v>
      </c>
      <c r="T144" s="5" t="s">
        <v>1061</v>
      </c>
      <c r="U144" s="5" t="s">
        <v>1062</v>
      </c>
      <c r="V144" s="5" t="s">
        <v>739</v>
      </c>
      <c r="W144" s="5" t="s">
        <v>1063</v>
      </c>
      <c r="X144" s="5" t="s">
        <v>1064</v>
      </c>
      <c r="Y144" s="16" t="s">
        <v>1065</v>
      </c>
      <c r="Z144" s="16" t="s">
        <v>642</v>
      </c>
      <c r="AA144" s="16" t="s">
        <v>1188</v>
      </c>
      <c r="AB144" s="5" t="s">
        <v>1189</v>
      </c>
      <c r="AC144" s="5" t="s">
        <v>655</v>
      </c>
      <c r="AD144" s="13">
        <v>23000</v>
      </c>
      <c r="AE144" s="11" t="s">
        <v>1190</v>
      </c>
      <c r="AF144" s="9" t="s">
        <v>657</v>
      </c>
      <c r="AG144" s="5" t="s">
        <v>642</v>
      </c>
      <c r="AI144" s="5" t="s">
        <v>642</v>
      </c>
      <c r="AJ144" s="14">
        <v>6072</v>
      </c>
      <c r="AK144" s="15">
        <v>45067.421400462961</v>
      </c>
      <c r="AL144" s="15">
        <v>45067.046400462961</v>
      </c>
      <c r="AM144" s="5" t="s">
        <v>658</v>
      </c>
      <c r="AN144" s="5" t="s">
        <v>1191</v>
      </c>
      <c r="AO144" s="5">
        <v>23000</v>
      </c>
      <c r="AP144" s="15">
        <v>45067.421412037038</v>
      </c>
      <c r="AQ144" s="15" t="s">
        <v>660</v>
      </c>
      <c r="AR144" s="5" t="s">
        <v>642</v>
      </c>
      <c r="AS144" s="5" t="s">
        <v>1192</v>
      </c>
      <c r="AT144" s="5" t="s">
        <v>1193</v>
      </c>
    </row>
    <row r="145" spans="1:47" ht="15" customHeight="1">
      <c r="A145" s="5">
        <v>0.45774028353435137</v>
      </c>
      <c r="B145" s="6">
        <v>1.4699074074074074E-3</v>
      </c>
      <c r="C145" s="7">
        <v>44</v>
      </c>
      <c r="D145" s="8" t="s">
        <v>606</v>
      </c>
      <c r="E145" s="8" t="s">
        <v>1850</v>
      </c>
      <c r="F145" s="6" t="s">
        <v>635</v>
      </c>
      <c r="G145" s="89">
        <v>4020</v>
      </c>
      <c r="H145" s="79" t="s">
        <v>2158</v>
      </c>
      <c r="I145" s="9" t="s">
        <v>2159</v>
      </c>
      <c r="J145" s="10" t="s">
        <v>713</v>
      </c>
      <c r="K145" s="11">
        <v>41156</v>
      </c>
      <c r="L145" s="5" t="s">
        <v>639</v>
      </c>
      <c r="M145" s="12" t="s">
        <v>751</v>
      </c>
      <c r="N145" s="12" t="s">
        <v>1943</v>
      </c>
      <c r="O145" s="9" t="s">
        <v>642</v>
      </c>
      <c r="P145" s="5" t="s">
        <v>668</v>
      </c>
      <c r="Q145" s="5" t="s">
        <v>669</v>
      </c>
      <c r="R145" s="5" t="s">
        <v>2160</v>
      </c>
      <c r="S145" s="5" t="s">
        <v>2161</v>
      </c>
      <c r="T145" s="5" t="s">
        <v>2162</v>
      </c>
      <c r="U145" s="5" t="s">
        <v>2042</v>
      </c>
      <c r="V145" s="5" t="s">
        <v>648</v>
      </c>
      <c r="W145" s="5" t="s">
        <v>2043</v>
      </c>
      <c r="X145" s="16" t="s">
        <v>2289</v>
      </c>
      <c r="Y145" s="16" t="s">
        <v>2163</v>
      </c>
      <c r="Z145" s="16" t="s">
        <v>642</v>
      </c>
      <c r="AA145" s="16" t="s">
        <v>2164</v>
      </c>
      <c r="AB145" s="5" t="s">
        <v>2165</v>
      </c>
      <c r="AC145" s="5" t="s">
        <v>655</v>
      </c>
      <c r="AD145" s="13">
        <v>23000</v>
      </c>
      <c r="AE145" s="84">
        <v>45075</v>
      </c>
      <c r="AF145" s="85" t="s">
        <v>2166</v>
      </c>
      <c r="AG145" s="5" t="s">
        <v>642</v>
      </c>
      <c r="AH145" s="13" t="s">
        <v>642</v>
      </c>
      <c r="AI145" s="5" t="s">
        <v>642</v>
      </c>
      <c r="AJ145" s="14">
        <v>6231</v>
      </c>
      <c r="AK145" s="15">
        <v>45076.366666666669</v>
      </c>
      <c r="AL145" s="15">
        <v>45075.991666666669</v>
      </c>
      <c r="AM145" s="5" t="s">
        <v>873</v>
      </c>
      <c r="AN145" s="5" t="s">
        <v>642</v>
      </c>
      <c r="AO145" s="5" t="s">
        <v>642</v>
      </c>
      <c r="AP145" s="15" t="s">
        <v>642</v>
      </c>
      <c r="AQ145" s="15" t="s">
        <v>642</v>
      </c>
      <c r="AR145" s="5" t="s">
        <v>642</v>
      </c>
      <c r="AS145" s="5" t="s">
        <v>747</v>
      </c>
      <c r="AT145" s="5" t="s">
        <v>2167</v>
      </c>
    </row>
    <row r="146" spans="1:47" ht="15" customHeight="1">
      <c r="A146" s="5">
        <v>0.46616023222362513</v>
      </c>
      <c r="B146" s="6">
        <v>9.4907407407407408E-4</v>
      </c>
      <c r="C146" s="7">
        <v>52</v>
      </c>
      <c r="D146" s="8" t="s">
        <v>606</v>
      </c>
      <c r="E146" s="8" t="s">
        <v>3436</v>
      </c>
      <c r="F146" s="6" t="s">
        <v>635</v>
      </c>
      <c r="G146" s="89">
        <v>4021</v>
      </c>
      <c r="H146" s="78" t="s">
        <v>2721</v>
      </c>
      <c r="I146" s="9" t="s">
        <v>2722</v>
      </c>
      <c r="J146" s="10" t="s">
        <v>697</v>
      </c>
      <c r="K146" s="11">
        <v>41140</v>
      </c>
      <c r="L146" s="5" t="s">
        <v>639</v>
      </c>
      <c r="M146" s="12" t="s">
        <v>751</v>
      </c>
      <c r="N146" s="12" t="s">
        <v>1032</v>
      </c>
      <c r="O146" s="9" t="s">
        <v>642</v>
      </c>
      <c r="P146" s="5" t="s">
        <v>668</v>
      </c>
      <c r="Q146" s="5" t="s">
        <v>643</v>
      </c>
      <c r="R146" s="5" t="s">
        <v>769</v>
      </c>
      <c r="S146" s="5" t="s">
        <v>2723</v>
      </c>
      <c r="T146" s="5" t="s">
        <v>737</v>
      </c>
      <c r="U146" s="5" t="s">
        <v>738</v>
      </c>
      <c r="V146" s="5" t="s">
        <v>739</v>
      </c>
      <c r="W146" s="5" t="s">
        <v>740</v>
      </c>
      <c r="X146" s="5" t="s">
        <v>741</v>
      </c>
      <c r="Y146" s="5" t="s">
        <v>742</v>
      </c>
      <c r="Z146" s="5" t="s">
        <v>642</v>
      </c>
      <c r="AA146" s="5" t="s">
        <v>2724</v>
      </c>
      <c r="AB146" s="5" t="s">
        <v>2725</v>
      </c>
      <c r="AC146" s="5" t="s">
        <v>655</v>
      </c>
      <c r="AD146" s="13">
        <v>23000</v>
      </c>
      <c r="AE146" s="11" t="s">
        <v>2726</v>
      </c>
      <c r="AF146" s="9" t="s">
        <v>774</v>
      </c>
      <c r="AG146" s="5" t="s">
        <v>642</v>
      </c>
      <c r="AI146" s="5" t="s">
        <v>642</v>
      </c>
      <c r="AJ146" s="14">
        <v>6521</v>
      </c>
      <c r="AK146" s="15">
        <v>45091.426354166666</v>
      </c>
      <c r="AL146" s="15">
        <v>45091.051354166666</v>
      </c>
      <c r="AM146" s="5" t="s">
        <v>658</v>
      </c>
      <c r="AN146" s="5" t="s">
        <v>2727</v>
      </c>
      <c r="AO146" s="5">
        <v>23000</v>
      </c>
      <c r="AP146" s="15">
        <v>45091.426377314812</v>
      </c>
      <c r="AQ146" s="15" t="s">
        <v>660</v>
      </c>
      <c r="AR146" s="5" t="s">
        <v>642</v>
      </c>
      <c r="AS146" s="5" t="s">
        <v>1116</v>
      </c>
      <c r="AT146" s="5" t="s">
        <v>2728</v>
      </c>
    </row>
    <row r="147" spans="1:47" ht="15" customHeight="1">
      <c r="A147" s="5">
        <v>0.54471427122395266</v>
      </c>
      <c r="B147" s="6">
        <v>9.4907407407407408E-4</v>
      </c>
      <c r="C147" s="7">
        <v>24</v>
      </c>
      <c r="D147" s="8" t="s">
        <v>606</v>
      </c>
      <c r="E147" s="8" t="s">
        <v>3405</v>
      </c>
      <c r="F147" s="6" t="s">
        <v>635</v>
      </c>
      <c r="G147" s="89">
        <v>4022</v>
      </c>
      <c r="H147" s="78" t="s">
        <v>2407</v>
      </c>
      <c r="I147" s="9" t="s">
        <v>2408</v>
      </c>
      <c r="J147" s="10">
        <v>11</v>
      </c>
      <c r="K147" s="11">
        <v>41124</v>
      </c>
      <c r="L147" s="5" t="s">
        <v>639</v>
      </c>
      <c r="M147" s="12" t="s">
        <v>751</v>
      </c>
      <c r="N147" s="12" t="s">
        <v>1442</v>
      </c>
      <c r="O147" s="9" t="s">
        <v>642</v>
      </c>
      <c r="P147" s="5" t="s">
        <v>46</v>
      </c>
      <c r="Q147" s="5" t="s">
        <v>669</v>
      </c>
      <c r="R147" s="5" t="s">
        <v>2409</v>
      </c>
      <c r="S147" s="5" t="s">
        <v>2410</v>
      </c>
      <c r="T147" s="5" t="s">
        <v>2411</v>
      </c>
      <c r="U147" s="5" t="s">
        <v>2412</v>
      </c>
      <c r="V147" s="5" t="s">
        <v>739</v>
      </c>
      <c r="W147" s="5" t="s">
        <v>2413</v>
      </c>
      <c r="X147" s="16" t="s">
        <v>2414</v>
      </c>
      <c r="Y147" s="5" t="s">
        <v>2415</v>
      </c>
      <c r="Z147" s="5" t="s">
        <v>2416</v>
      </c>
      <c r="AA147" s="5" t="s">
        <v>2417</v>
      </c>
      <c r="AB147" s="5" t="s">
        <v>2418</v>
      </c>
      <c r="AC147" s="5" t="s">
        <v>655</v>
      </c>
      <c r="AD147" s="13">
        <v>23000</v>
      </c>
      <c r="AE147" s="11" t="s">
        <v>2419</v>
      </c>
      <c r="AF147" s="9" t="s">
        <v>657</v>
      </c>
      <c r="AG147" s="5" t="s">
        <v>642</v>
      </c>
      <c r="AI147" s="5" t="s">
        <v>642</v>
      </c>
      <c r="AJ147" s="14">
        <v>6366</v>
      </c>
      <c r="AK147" s="15">
        <v>45083.669409722221</v>
      </c>
      <c r="AL147" s="15">
        <v>45083.294409722221</v>
      </c>
      <c r="AM147" s="5" t="s">
        <v>658</v>
      </c>
      <c r="AN147" s="5" t="s">
        <v>2420</v>
      </c>
      <c r="AO147" s="5">
        <v>23000</v>
      </c>
      <c r="AP147" s="15">
        <v>45083.669432870367</v>
      </c>
      <c r="AQ147" s="15" t="s">
        <v>660</v>
      </c>
      <c r="AR147" s="5" t="s">
        <v>642</v>
      </c>
      <c r="AS147" s="5" t="s">
        <v>1184</v>
      </c>
      <c r="AT147" s="5" t="s">
        <v>2421</v>
      </c>
    </row>
    <row r="148" spans="1:47" ht="15" customHeight="1">
      <c r="A148" s="5">
        <v>0.55435666632040093</v>
      </c>
      <c r="B148" s="6">
        <v>7.8703703703703705E-4</v>
      </c>
      <c r="C148" s="7">
        <v>12</v>
      </c>
      <c r="D148" s="8" t="s">
        <v>606</v>
      </c>
      <c r="E148" s="8" t="s">
        <v>3278</v>
      </c>
      <c r="F148" s="6" t="s">
        <v>635</v>
      </c>
      <c r="G148" s="89">
        <v>4023</v>
      </c>
      <c r="H148" s="78" t="s">
        <v>749</v>
      </c>
      <c r="I148" s="9" t="s">
        <v>750</v>
      </c>
      <c r="J148" s="10" t="s">
        <v>713</v>
      </c>
      <c r="K148" s="11">
        <v>41172</v>
      </c>
      <c r="L148" s="5" t="s">
        <v>639</v>
      </c>
      <c r="M148" s="12" t="s">
        <v>751</v>
      </c>
      <c r="N148" s="18" t="s">
        <v>752</v>
      </c>
      <c r="O148" s="9" t="s">
        <v>642</v>
      </c>
      <c r="P148" s="5" t="s">
        <v>668</v>
      </c>
      <c r="Q148" s="5" t="s">
        <v>669</v>
      </c>
      <c r="R148" s="5" t="s">
        <v>753</v>
      </c>
      <c r="S148" s="5" t="s">
        <v>754</v>
      </c>
      <c r="T148" s="5" t="s">
        <v>755</v>
      </c>
      <c r="U148" s="5" t="s">
        <v>756</v>
      </c>
      <c r="V148" s="5" t="s">
        <v>739</v>
      </c>
      <c r="W148" s="5" t="s">
        <v>757</v>
      </c>
      <c r="X148" s="5" t="s">
        <v>758</v>
      </c>
      <c r="Y148" s="16" t="s">
        <v>759</v>
      </c>
      <c r="Z148" s="16" t="s">
        <v>759</v>
      </c>
      <c r="AA148" s="16" t="s">
        <v>760</v>
      </c>
      <c r="AB148" s="5" t="s">
        <v>761</v>
      </c>
      <c r="AC148" s="5" t="s">
        <v>691</v>
      </c>
      <c r="AD148" s="13">
        <v>23000</v>
      </c>
      <c r="AE148" s="11" t="s">
        <v>762</v>
      </c>
      <c r="AF148" s="9" t="s">
        <v>657</v>
      </c>
      <c r="AG148" s="5" t="s">
        <v>642</v>
      </c>
      <c r="AI148" s="5" t="s">
        <v>642</v>
      </c>
      <c r="AJ148" s="14">
        <v>5981</v>
      </c>
      <c r="AK148" s="15">
        <v>45065.515740740739</v>
      </c>
      <c r="AL148" s="15">
        <v>45065.140740740739</v>
      </c>
      <c r="AM148" s="5" t="s">
        <v>658</v>
      </c>
      <c r="AN148" s="9" t="s">
        <v>763</v>
      </c>
      <c r="AO148" s="5">
        <v>23000</v>
      </c>
      <c r="AP148" s="15">
        <v>45065.515763888892</v>
      </c>
      <c r="AQ148" s="15" t="s">
        <v>660</v>
      </c>
      <c r="AR148" s="5" t="s">
        <v>642</v>
      </c>
      <c r="AS148" s="5" t="s">
        <v>764</v>
      </c>
      <c r="AT148" s="5" t="s">
        <v>765</v>
      </c>
    </row>
    <row r="149" spans="1:47" ht="15" customHeight="1">
      <c r="A149" s="5">
        <v>0.56520057715102556</v>
      </c>
      <c r="B149" s="6">
        <v>9.4907407407407408E-4</v>
      </c>
      <c r="C149" s="7">
        <v>52</v>
      </c>
      <c r="D149" s="8" t="s">
        <v>606</v>
      </c>
      <c r="E149" s="8" t="s">
        <v>3303</v>
      </c>
      <c r="F149" s="6" t="s">
        <v>635</v>
      </c>
      <c r="G149" s="89">
        <v>4024</v>
      </c>
      <c r="H149" s="78" t="s">
        <v>1030</v>
      </c>
      <c r="I149" s="9" t="s">
        <v>1031</v>
      </c>
      <c r="J149" s="10" t="s">
        <v>665</v>
      </c>
      <c r="K149" s="11">
        <v>40655</v>
      </c>
      <c r="L149" s="5" t="s">
        <v>639</v>
      </c>
      <c r="M149" s="12" t="s">
        <v>751</v>
      </c>
      <c r="N149" s="12" t="s">
        <v>1032</v>
      </c>
      <c r="O149" s="9" t="s">
        <v>642</v>
      </c>
      <c r="P149" s="5" t="s">
        <v>682</v>
      </c>
      <c r="Q149" s="5" t="s">
        <v>643</v>
      </c>
      <c r="R149" s="5" t="s">
        <v>933</v>
      </c>
      <c r="S149" s="5" t="s">
        <v>934</v>
      </c>
      <c r="T149" s="5" t="s">
        <v>935</v>
      </c>
      <c r="U149" s="5" t="s">
        <v>936</v>
      </c>
      <c r="V149" s="5" t="s">
        <v>937</v>
      </c>
      <c r="W149" s="5" t="s">
        <v>1000</v>
      </c>
      <c r="X149" s="16" t="s">
        <v>1120</v>
      </c>
      <c r="Y149" s="16" t="s">
        <v>938</v>
      </c>
      <c r="Z149" s="16" t="s">
        <v>642</v>
      </c>
      <c r="AA149" s="16" t="s">
        <v>1033</v>
      </c>
      <c r="AB149" s="5" t="s">
        <v>1034</v>
      </c>
      <c r="AC149" s="5" t="s">
        <v>691</v>
      </c>
      <c r="AD149" s="13">
        <v>23000</v>
      </c>
      <c r="AE149" s="11" t="s">
        <v>1035</v>
      </c>
      <c r="AF149" s="9" t="s">
        <v>657</v>
      </c>
      <c r="AG149" s="5" t="s">
        <v>642</v>
      </c>
      <c r="AI149" s="5" t="s">
        <v>642</v>
      </c>
      <c r="AJ149" s="14">
        <v>6044</v>
      </c>
      <c r="AK149" s="15">
        <v>45065.964212962965</v>
      </c>
      <c r="AL149" s="15">
        <v>45065.589212962965</v>
      </c>
      <c r="AM149" s="5" t="s">
        <v>658</v>
      </c>
      <c r="AN149" s="5" t="s">
        <v>1036</v>
      </c>
      <c r="AO149" s="5">
        <v>23000</v>
      </c>
      <c r="AP149" s="15">
        <v>45065.964224537034</v>
      </c>
      <c r="AQ149" s="15" t="s">
        <v>660</v>
      </c>
      <c r="AR149" s="5" t="s">
        <v>642</v>
      </c>
      <c r="AS149" s="5" t="s">
        <v>1037</v>
      </c>
      <c r="AT149" s="5" t="s">
        <v>1038</v>
      </c>
    </row>
    <row r="150" spans="1:47" ht="15" customHeight="1">
      <c r="A150" s="5">
        <v>0.59320107994336291</v>
      </c>
      <c r="B150" s="91">
        <v>1.5393518518518519E-3</v>
      </c>
      <c r="C150" s="92">
        <v>171</v>
      </c>
      <c r="D150" s="8" t="s">
        <v>606</v>
      </c>
      <c r="E150" s="8" t="s">
        <v>3408</v>
      </c>
      <c r="F150" s="6" t="s">
        <v>635</v>
      </c>
      <c r="G150" s="89">
        <v>4025</v>
      </c>
      <c r="H150" s="78" t="s">
        <v>2438</v>
      </c>
      <c r="I150" s="9" t="s">
        <v>2439</v>
      </c>
      <c r="J150" s="10">
        <v>10</v>
      </c>
      <c r="K150" s="11">
        <v>41201</v>
      </c>
      <c r="L150" s="5" t="s">
        <v>639</v>
      </c>
      <c r="M150" s="12" t="s">
        <v>751</v>
      </c>
      <c r="N150" s="93" t="s">
        <v>135</v>
      </c>
      <c r="O150" s="9" t="s">
        <v>642</v>
      </c>
      <c r="P150" s="5" t="s">
        <v>668</v>
      </c>
      <c r="Q150" s="5" t="s">
        <v>669</v>
      </c>
      <c r="R150" s="5" t="s">
        <v>2378</v>
      </c>
      <c r="S150" s="5" t="s">
        <v>2379</v>
      </c>
      <c r="T150" s="5" t="s">
        <v>2380</v>
      </c>
      <c r="U150" s="5" t="s">
        <v>2381</v>
      </c>
      <c r="V150" s="5" t="s">
        <v>2382</v>
      </c>
      <c r="W150" s="5" t="s">
        <v>2558</v>
      </c>
      <c r="X150" s="16" t="s">
        <v>2559</v>
      </c>
      <c r="Y150" s="5" t="s">
        <v>2383</v>
      </c>
      <c r="Z150" s="5" t="s">
        <v>2384</v>
      </c>
      <c r="AA150" s="5" t="s">
        <v>2440</v>
      </c>
      <c r="AB150" s="5" t="s">
        <v>2441</v>
      </c>
      <c r="AC150" s="5" t="s">
        <v>655</v>
      </c>
      <c r="AD150" s="13">
        <v>23000</v>
      </c>
      <c r="AE150" s="11" t="s">
        <v>2442</v>
      </c>
      <c r="AF150" s="9" t="s">
        <v>657</v>
      </c>
      <c r="AG150" s="5" t="s">
        <v>642</v>
      </c>
      <c r="AI150" s="5" t="s">
        <v>642</v>
      </c>
      <c r="AJ150" s="14">
        <v>6373</v>
      </c>
      <c r="AK150" s="15">
        <v>45083.912372685183</v>
      </c>
      <c r="AL150" s="15">
        <v>45083.537372685183</v>
      </c>
      <c r="AM150" s="5" t="s">
        <v>658</v>
      </c>
      <c r="AN150" s="5" t="s">
        <v>2443</v>
      </c>
      <c r="AO150" s="5">
        <v>23000</v>
      </c>
      <c r="AP150" s="15">
        <v>45083.912395833337</v>
      </c>
      <c r="AQ150" s="15" t="s">
        <v>660</v>
      </c>
      <c r="AR150" s="5" t="s">
        <v>642</v>
      </c>
      <c r="AS150" s="5" t="s">
        <v>2444</v>
      </c>
      <c r="AT150" s="5" t="s">
        <v>2445</v>
      </c>
    </row>
    <row r="151" spans="1:47" ht="15" customHeight="1">
      <c r="A151" s="5">
        <v>0.60705863644069635</v>
      </c>
      <c r="B151" s="6">
        <v>8.2175925925925917E-4</v>
      </c>
      <c r="C151" s="7">
        <v>136</v>
      </c>
      <c r="D151" s="8" t="s">
        <v>606</v>
      </c>
      <c r="E151" s="8" t="s">
        <v>3311</v>
      </c>
      <c r="F151" s="6" t="s">
        <v>635</v>
      </c>
      <c r="G151" s="89">
        <v>4026</v>
      </c>
      <c r="H151" s="78" t="s">
        <v>1118</v>
      </c>
      <c r="I151" s="9" t="s">
        <v>1119</v>
      </c>
      <c r="J151" s="10" t="s">
        <v>713</v>
      </c>
      <c r="K151" s="11">
        <v>41187</v>
      </c>
      <c r="L151" s="5" t="s">
        <v>639</v>
      </c>
      <c r="M151" s="12" t="s">
        <v>751</v>
      </c>
      <c r="N151" s="12" t="s">
        <v>833</v>
      </c>
      <c r="O151" s="9" t="s">
        <v>642</v>
      </c>
      <c r="P151" s="5" t="s">
        <v>46</v>
      </c>
      <c r="Q151" s="5" t="s">
        <v>669</v>
      </c>
      <c r="R151" s="5" t="s">
        <v>933</v>
      </c>
      <c r="S151" s="5" t="s">
        <v>934</v>
      </c>
      <c r="T151" s="5" t="s">
        <v>935</v>
      </c>
      <c r="U151" s="5" t="s">
        <v>936</v>
      </c>
      <c r="V151" s="5" t="s">
        <v>937</v>
      </c>
      <c r="W151" s="5" t="s">
        <v>1000</v>
      </c>
      <c r="X151" s="16" t="s">
        <v>1120</v>
      </c>
      <c r="Y151" s="16" t="s">
        <v>938</v>
      </c>
      <c r="Z151" s="16" t="s">
        <v>642</v>
      </c>
      <c r="AA151" s="16" t="s">
        <v>1121</v>
      </c>
      <c r="AB151" s="5" t="s">
        <v>1122</v>
      </c>
      <c r="AC151" s="5" t="s">
        <v>691</v>
      </c>
      <c r="AD151" s="13">
        <v>23000</v>
      </c>
      <c r="AE151" s="11" t="s">
        <v>1123</v>
      </c>
      <c r="AF151" s="9" t="s">
        <v>657</v>
      </c>
      <c r="AG151" s="5" t="s">
        <v>642</v>
      </c>
      <c r="AI151" s="5" t="s">
        <v>642</v>
      </c>
      <c r="AJ151" s="14">
        <v>6060</v>
      </c>
      <c r="AK151" s="15">
        <v>45066.644872685189</v>
      </c>
      <c r="AL151" s="15">
        <v>45066.269872685189</v>
      </c>
      <c r="AM151" s="5" t="s">
        <v>658</v>
      </c>
      <c r="AN151" s="5" t="s">
        <v>1124</v>
      </c>
      <c r="AO151" s="5">
        <v>23000</v>
      </c>
      <c r="AP151" s="15">
        <v>45066.644895833335</v>
      </c>
      <c r="AQ151" s="15" t="s">
        <v>660</v>
      </c>
      <c r="AR151" s="5" t="s">
        <v>642</v>
      </c>
      <c r="AS151" s="5" t="s">
        <v>1125</v>
      </c>
      <c r="AT151" s="5" t="s">
        <v>1126</v>
      </c>
    </row>
    <row r="152" spans="1:47" ht="15" customHeight="1">
      <c r="A152" s="5">
        <v>0.6280566163728778</v>
      </c>
      <c r="B152" s="6">
        <v>7.291666666666667E-4</v>
      </c>
      <c r="C152" s="7">
        <v>42</v>
      </c>
      <c r="D152" s="8" t="s">
        <v>606</v>
      </c>
      <c r="E152" s="8" t="s">
        <v>3458</v>
      </c>
      <c r="F152" s="6" t="s">
        <v>635</v>
      </c>
      <c r="G152" s="89">
        <v>4027</v>
      </c>
      <c r="H152" s="78" t="s">
        <v>2915</v>
      </c>
      <c r="I152" s="9" t="s">
        <v>2916</v>
      </c>
      <c r="J152" s="10" t="s">
        <v>697</v>
      </c>
      <c r="K152" s="11">
        <v>41097</v>
      </c>
      <c r="L152" s="5" t="s">
        <v>639</v>
      </c>
      <c r="M152" s="12" t="s">
        <v>751</v>
      </c>
      <c r="N152" s="12" t="s">
        <v>735</v>
      </c>
      <c r="O152" s="9" t="s">
        <v>642</v>
      </c>
      <c r="P152" s="5" t="s">
        <v>668</v>
      </c>
      <c r="Q152" s="5" t="s">
        <v>669</v>
      </c>
      <c r="R152" s="5" t="s">
        <v>2885</v>
      </c>
      <c r="S152" s="5" t="s">
        <v>2886</v>
      </c>
      <c r="T152" s="5" t="s">
        <v>2887</v>
      </c>
      <c r="U152" s="5" t="s">
        <v>2888</v>
      </c>
      <c r="V152" s="5" t="s">
        <v>648</v>
      </c>
      <c r="W152" s="5" t="s">
        <v>2889</v>
      </c>
      <c r="X152" s="16" t="s">
        <v>2890</v>
      </c>
      <c r="Y152" s="5" t="s">
        <v>2891</v>
      </c>
      <c r="Z152" s="5" t="s">
        <v>2892</v>
      </c>
      <c r="AA152" s="5" t="s">
        <v>2917</v>
      </c>
      <c r="AB152" s="5" t="s">
        <v>2918</v>
      </c>
      <c r="AC152" s="5" t="s">
        <v>691</v>
      </c>
      <c r="AD152" s="13">
        <v>23000</v>
      </c>
      <c r="AE152" s="11" t="s">
        <v>2919</v>
      </c>
      <c r="AF152" s="9" t="s">
        <v>657</v>
      </c>
      <c r="AG152" s="5" t="s">
        <v>642</v>
      </c>
      <c r="AI152" s="5" t="s">
        <v>642</v>
      </c>
      <c r="AJ152" s="14">
        <v>6666</v>
      </c>
      <c r="AK152" s="15">
        <v>45099.693090277775</v>
      </c>
      <c r="AL152" s="15">
        <v>45099.318090277775</v>
      </c>
      <c r="AM152" s="5" t="s">
        <v>658</v>
      </c>
      <c r="AN152" s="5" t="s">
        <v>2920</v>
      </c>
      <c r="AO152" s="5">
        <v>23000</v>
      </c>
      <c r="AP152" s="15">
        <v>45099.693101851852</v>
      </c>
      <c r="AQ152" s="15" t="s">
        <v>660</v>
      </c>
      <c r="AR152" s="5" t="s">
        <v>642</v>
      </c>
      <c r="AS152" s="5" t="s">
        <v>2696</v>
      </c>
      <c r="AT152" s="5" t="s">
        <v>2921</v>
      </c>
    </row>
    <row r="153" spans="1:47" ht="15" customHeight="1">
      <c r="A153" s="5">
        <v>0.6362696516256986</v>
      </c>
      <c r="B153" s="6">
        <v>7.8703703703703705E-4</v>
      </c>
      <c r="C153" s="7">
        <v>186</v>
      </c>
      <c r="D153" s="8" t="s">
        <v>606</v>
      </c>
      <c r="E153" s="8" t="s">
        <v>3341</v>
      </c>
      <c r="F153" s="6" t="s">
        <v>635</v>
      </c>
      <c r="G153" s="89">
        <v>4028</v>
      </c>
      <c r="H153" s="78" t="s">
        <v>1470</v>
      </c>
      <c r="I153" s="9" t="s">
        <v>1471</v>
      </c>
      <c r="J153" s="10" t="s">
        <v>665</v>
      </c>
      <c r="K153" s="11">
        <v>40708</v>
      </c>
      <c r="L153" s="5" t="s">
        <v>639</v>
      </c>
      <c r="M153" s="12" t="s">
        <v>751</v>
      </c>
      <c r="N153" s="12" t="s">
        <v>1041</v>
      </c>
      <c r="O153" s="9" t="s">
        <v>642</v>
      </c>
      <c r="P153" s="5" t="s">
        <v>682</v>
      </c>
      <c r="Q153" s="5" t="s">
        <v>669</v>
      </c>
      <c r="R153" s="5" t="s">
        <v>933</v>
      </c>
      <c r="S153" s="5" t="s">
        <v>934</v>
      </c>
      <c r="T153" s="5" t="s">
        <v>935</v>
      </c>
      <c r="U153" s="5" t="s">
        <v>936</v>
      </c>
      <c r="V153" s="5" t="s">
        <v>937</v>
      </c>
      <c r="W153" s="5" t="s">
        <v>1000</v>
      </c>
      <c r="X153" s="16" t="s">
        <v>1120</v>
      </c>
      <c r="Y153" s="16" t="s">
        <v>938</v>
      </c>
      <c r="Z153" s="16" t="s">
        <v>642</v>
      </c>
      <c r="AA153" s="16" t="s">
        <v>1472</v>
      </c>
      <c r="AB153" s="5" t="s">
        <v>1473</v>
      </c>
      <c r="AC153" s="5" t="s">
        <v>655</v>
      </c>
      <c r="AD153" s="13">
        <v>23000</v>
      </c>
      <c r="AE153" s="11" t="s">
        <v>1474</v>
      </c>
      <c r="AF153" s="9" t="s">
        <v>657</v>
      </c>
      <c r="AG153" s="5" t="s">
        <v>642</v>
      </c>
      <c r="AI153" s="5" t="s">
        <v>642</v>
      </c>
      <c r="AJ153" s="14">
        <v>6110</v>
      </c>
      <c r="AK153" s="15">
        <v>45069.226909722223</v>
      </c>
      <c r="AL153" s="15">
        <v>45068.851909722223</v>
      </c>
      <c r="AM153" s="5" t="s">
        <v>658</v>
      </c>
      <c r="AN153" s="5" t="s">
        <v>1475</v>
      </c>
      <c r="AO153" s="5">
        <v>23000</v>
      </c>
      <c r="AP153" s="15">
        <v>45069.226921296293</v>
      </c>
      <c r="AQ153" s="15" t="s">
        <v>660</v>
      </c>
      <c r="AR153" s="5" t="s">
        <v>642</v>
      </c>
      <c r="AS153" s="5" t="s">
        <v>709</v>
      </c>
      <c r="AT153" s="5" t="s">
        <v>1476</v>
      </c>
    </row>
    <row r="154" spans="1:47" ht="15" customHeight="1">
      <c r="A154" s="5">
        <v>0.66283350691081633</v>
      </c>
      <c r="B154" s="6">
        <v>9.6064814814814808E-4</v>
      </c>
      <c r="C154" s="7">
        <v>36</v>
      </c>
      <c r="D154" s="8" t="s">
        <v>606</v>
      </c>
      <c r="E154" s="8" t="s">
        <v>1850</v>
      </c>
      <c r="F154" s="6" t="s">
        <v>635</v>
      </c>
      <c r="G154" s="89">
        <v>4029</v>
      </c>
      <c r="H154" s="6" t="s">
        <v>1400</v>
      </c>
      <c r="I154" s="9" t="s">
        <v>1401</v>
      </c>
      <c r="J154" s="10">
        <v>10</v>
      </c>
      <c r="K154" s="11">
        <v>41269</v>
      </c>
      <c r="L154" s="5" t="s">
        <v>639</v>
      </c>
      <c r="M154" s="12" t="s">
        <v>627</v>
      </c>
      <c r="N154" s="12" t="s">
        <v>485</v>
      </c>
      <c r="P154" s="5" t="s">
        <v>682</v>
      </c>
      <c r="Q154" s="5" t="s">
        <v>669</v>
      </c>
      <c r="R154" s="5" t="s">
        <v>1403</v>
      </c>
      <c r="S154" s="5" t="s">
        <v>1404</v>
      </c>
      <c r="U154" s="5" t="s">
        <v>1405</v>
      </c>
      <c r="V154" s="5" t="s">
        <v>1395</v>
      </c>
      <c r="W154" s="5" t="s">
        <v>1406</v>
      </c>
      <c r="X154" s="5" t="s">
        <v>1407</v>
      </c>
      <c r="Y154" s="16" t="s">
        <v>1408</v>
      </c>
      <c r="Z154" s="16"/>
      <c r="AA154" s="16" t="s">
        <v>1409</v>
      </c>
      <c r="AC154" s="5" t="s">
        <v>691</v>
      </c>
      <c r="AD154" s="13">
        <v>23000</v>
      </c>
      <c r="AE154" s="84">
        <v>45065</v>
      </c>
      <c r="AF154" s="85" t="s">
        <v>1410</v>
      </c>
    </row>
    <row r="155" spans="1:47" ht="15" customHeight="1">
      <c r="A155" s="5">
        <v>0.76367071959795052</v>
      </c>
      <c r="B155" s="6">
        <v>1.4004629629629629E-3</v>
      </c>
      <c r="C155" s="7">
        <v>166</v>
      </c>
      <c r="D155" s="8" t="s">
        <v>606</v>
      </c>
      <c r="E155" s="8" t="s">
        <v>3299</v>
      </c>
      <c r="F155" s="6" t="s">
        <v>635</v>
      </c>
      <c r="G155" s="89">
        <v>4030</v>
      </c>
      <c r="H155" s="78" t="s">
        <v>997</v>
      </c>
      <c r="I155" s="9" t="s">
        <v>998</v>
      </c>
      <c r="J155" s="10" t="s">
        <v>713</v>
      </c>
      <c r="K155" s="11">
        <v>41132</v>
      </c>
      <c r="L155" s="5" t="s">
        <v>639</v>
      </c>
      <c r="M155" s="12" t="s">
        <v>751</v>
      </c>
      <c r="N155" s="12" t="s">
        <v>932</v>
      </c>
      <c r="O155" s="9" t="s">
        <v>642</v>
      </c>
      <c r="P155" s="5" t="s">
        <v>682</v>
      </c>
      <c r="Q155" s="5" t="s">
        <v>669</v>
      </c>
      <c r="R155" s="5" t="s">
        <v>933</v>
      </c>
      <c r="S155" s="5" t="s">
        <v>934</v>
      </c>
      <c r="T155" s="5" t="s">
        <v>999</v>
      </c>
      <c r="U155" s="5" t="s">
        <v>936</v>
      </c>
      <c r="V155" s="5" t="s">
        <v>937</v>
      </c>
      <c r="W155" s="5" t="s">
        <v>1000</v>
      </c>
      <c r="X155" s="16" t="s">
        <v>1120</v>
      </c>
      <c r="Y155" s="16" t="s">
        <v>938</v>
      </c>
      <c r="Z155" s="16" t="s">
        <v>642</v>
      </c>
      <c r="AA155" s="16" t="s">
        <v>1001</v>
      </c>
      <c r="AB155" s="5" t="s">
        <v>1002</v>
      </c>
      <c r="AC155" s="5" t="s">
        <v>691</v>
      </c>
      <c r="AD155" s="13">
        <v>23000</v>
      </c>
      <c r="AE155" s="11" t="s">
        <v>1003</v>
      </c>
      <c r="AF155" s="9" t="s">
        <v>774</v>
      </c>
      <c r="AG155" s="5" t="s">
        <v>642</v>
      </c>
      <c r="AI155" s="5" t="s">
        <v>642</v>
      </c>
      <c r="AJ155" s="14">
        <v>6014</v>
      </c>
      <c r="AK155" s="15">
        <v>45065.882696759261</v>
      </c>
      <c r="AL155" s="15">
        <v>45065.507696759261</v>
      </c>
      <c r="AM155" s="5" t="s">
        <v>658</v>
      </c>
      <c r="AN155" s="5" t="s">
        <v>1004</v>
      </c>
      <c r="AO155" s="5">
        <v>23000</v>
      </c>
      <c r="AP155" s="15">
        <v>45065.882719907408</v>
      </c>
      <c r="AQ155" s="15" t="s">
        <v>660</v>
      </c>
      <c r="AR155" s="5" t="s">
        <v>642</v>
      </c>
      <c r="AS155" s="5" t="s">
        <v>815</v>
      </c>
      <c r="AT155" s="5" t="s">
        <v>1005</v>
      </c>
    </row>
    <row r="156" spans="1:47" ht="15" customHeight="1">
      <c r="A156" s="5">
        <v>0.76515247954900922</v>
      </c>
      <c r="B156" s="6">
        <v>9.8379629629629642E-4</v>
      </c>
      <c r="C156" s="7">
        <v>34</v>
      </c>
      <c r="D156" s="8" t="s">
        <v>606</v>
      </c>
      <c r="E156" s="8" t="s">
        <v>3406</v>
      </c>
      <c r="F156" s="6" t="s">
        <v>635</v>
      </c>
      <c r="G156" s="89">
        <v>4031</v>
      </c>
      <c r="H156" s="78" t="s">
        <v>2422</v>
      </c>
      <c r="I156" s="9" t="s">
        <v>2423</v>
      </c>
      <c r="J156" s="10">
        <v>11</v>
      </c>
      <c r="K156" s="11">
        <v>41127</v>
      </c>
      <c r="L156" s="5" t="s">
        <v>639</v>
      </c>
      <c r="M156" s="12" t="s">
        <v>751</v>
      </c>
      <c r="N156" s="12" t="s">
        <v>1169</v>
      </c>
      <c r="O156" s="9" t="s">
        <v>642</v>
      </c>
      <c r="P156" s="5" t="s">
        <v>682</v>
      </c>
      <c r="Q156" s="5" t="s">
        <v>643</v>
      </c>
      <c r="R156" s="5" t="s">
        <v>2378</v>
      </c>
      <c r="S156" s="5" t="s">
        <v>2379</v>
      </c>
      <c r="T156" s="5" t="s">
        <v>2380</v>
      </c>
      <c r="U156" s="5" t="s">
        <v>2381</v>
      </c>
      <c r="V156" s="5" t="s">
        <v>2382</v>
      </c>
      <c r="W156" s="5" t="s">
        <v>2558</v>
      </c>
      <c r="X156" s="16" t="s">
        <v>2559</v>
      </c>
      <c r="Y156" s="5" t="s">
        <v>2383</v>
      </c>
      <c r="Z156" s="5" t="s">
        <v>2384</v>
      </c>
      <c r="AA156" s="5" t="s">
        <v>2424</v>
      </c>
      <c r="AB156" s="5" t="s">
        <v>2425</v>
      </c>
      <c r="AC156" s="5" t="s">
        <v>655</v>
      </c>
      <c r="AD156" s="13">
        <v>23000</v>
      </c>
      <c r="AE156" s="11" t="s">
        <v>2426</v>
      </c>
      <c r="AF156" s="9" t="s">
        <v>657</v>
      </c>
      <c r="AG156" s="5" t="s">
        <v>642</v>
      </c>
      <c r="AI156" s="5" t="s">
        <v>642</v>
      </c>
      <c r="AJ156" s="14">
        <v>6368</v>
      </c>
      <c r="AK156" s="15">
        <v>45083.729479166665</v>
      </c>
      <c r="AL156" s="15">
        <v>45083.354479166665</v>
      </c>
      <c r="AM156" s="5" t="s">
        <v>658</v>
      </c>
      <c r="AN156" s="5" t="s">
        <v>2427</v>
      </c>
      <c r="AO156" s="5">
        <v>23000</v>
      </c>
      <c r="AP156" s="15">
        <v>45083.729490740741</v>
      </c>
      <c r="AQ156" s="15" t="s">
        <v>660</v>
      </c>
      <c r="AR156" s="5" t="s">
        <v>642</v>
      </c>
      <c r="AS156" s="5" t="s">
        <v>2428</v>
      </c>
      <c r="AT156" s="5" t="s">
        <v>2429</v>
      </c>
    </row>
    <row r="157" spans="1:47" ht="15" customHeight="1">
      <c r="A157" s="5">
        <v>0.77540510346343361</v>
      </c>
      <c r="B157" s="6">
        <v>1.4699074074074074E-3</v>
      </c>
      <c r="C157" s="7">
        <v>44</v>
      </c>
      <c r="D157" s="8" t="s">
        <v>606</v>
      </c>
      <c r="E157" s="8" t="s">
        <v>642</v>
      </c>
      <c r="F157" s="6" t="s">
        <v>635</v>
      </c>
      <c r="G157" s="89">
        <v>4032</v>
      </c>
      <c r="H157" s="79" t="s">
        <v>3097</v>
      </c>
      <c r="I157" s="9" t="s">
        <v>3098</v>
      </c>
      <c r="J157" s="10">
        <v>11</v>
      </c>
      <c r="K157" s="11">
        <v>41094</v>
      </c>
      <c r="L157" s="5" t="s">
        <v>639</v>
      </c>
      <c r="M157" s="12" t="s">
        <v>751</v>
      </c>
      <c r="N157" s="12" t="s">
        <v>1943</v>
      </c>
      <c r="O157" s="9" t="s">
        <v>642</v>
      </c>
      <c r="P157" s="5" t="s">
        <v>668</v>
      </c>
      <c r="Q157" s="5" t="s">
        <v>669</v>
      </c>
      <c r="R157" s="5" t="s">
        <v>769</v>
      </c>
      <c r="S157" s="5" t="s">
        <v>3099</v>
      </c>
      <c r="T157" s="5" t="s">
        <v>737</v>
      </c>
      <c r="U157" s="5" t="s">
        <v>738</v>
      </c>
      <c r="V157" s="5" t="s">
        <v>739</v>
      </c>
      <c r="W157" s="5" t="s">
        <v>740</v>
      </c>
      <c r="X157" s="5" t="s">
        <v>741</v>
      </c>
      <c r="Y157" s="5" t="s">
        <v>742</v>
      </c>
      <c r="Z157" s="5" t="s">
        <v>642</v>
      </c>
      <c r="AA157" s="5" t="s">
        <v>3100</v>
      </c>
      <c r="AB157" s="5" t="s">
        <v>3101</v>
      </c>
      <c r="AC157" s="5" t="s">
        <v>655</v>
      </c>
      <c r="AD157" s="13">
        <v>23000</v>
      </c>
      <c r="AE157" s="11">
        <v>45101</v>
      </c>
      <c r="AF157" s="9" t="s">
        <v>3102</v>
      </c>
      <c r="AG157" s="5" t="s">
        <v>642</v>
      </c>
      <c r="AH157" s="13" t="s">
        <v>642</v>
      </c>
      <c r="AI157" s="5" t="s">
        <v>642</v>
      </c>
      <c r="AJ157" s="14">
        <v>6710</v>
      </c>
      <c r="AK157" s="15">
        <v>45102.442800925928</v>
      </c>
      <c r="AL157" s="15">
        <v>45102.067800925928</v>
      </c>
      <c r="AM157" s="5" t="s">
        <v>873</v>
      </c>
      <c r="AN157" s="5" t="s">
        <v>642</v>
      </c>
      <c r="AO157" s="5" t="s">
        <v>642</v>
      </c>
      <c r="AP157" s="15" t="s">
        <v>642</v>
      </c>
      <c r="AQ157" s="15" t="s">
        <v>642</v>
      </c>
      <c r="AR157" s="5" t="s">
        <v>642</v>
      </c>
      <c r="AS157" s="5" t="s">
        <v>1184</v>
      </c>
      <c r="AT157" s="5" t="s">
        <v>3103</v>
      </c>
    </row>
    <row r="158" spans="1:47" ht="15" customHeight="1">
      <c r="A158" s="5">
        <v>0.77703685355123753</v>
      </c>
      <c r="B158" s="6">
        <v>6.8287037037037025E-4</v>
      </c>
      <c r="C158" s="7">
        <v>2</v>
      </c>
      <c r="D158" s="8" t="s">
        <v>606</v>
      </c>
      <c r="E158" s="8" t="s">
        <v>3336</v>
      </c>
      <c r="F158" s="6" t="s">
        <v>635</v>
      </c>
      <c r="G158" s="89">
        <v>4033</v>
      </c>
      <c r="H158" s="78" t="s">
        <v>1426</v>
      </c>
      <c r="I158" s="9" t="s">
        <v>1427</v>
      </c>
      <c r="J158" s="10" t="s">
        <v>713</v>
      </c>
      <c r="K158" s="11">
        <v>41267</v>
      </c>
      <c r="L158" s="5" t="s">
        <v>639</v>
      </c>
      <c r="M158" s="12" t="s">
        <v>751</v>
      </c>
      <c r="N158" s="12" t="s">
        <v>954</v>
      </c>
      <c r="O158" s="9" t="s">
        <v>642</v>
      </c>
      <c r="P158" s="5" t="s">
        <v>46</v>
      </c>
      <c r="Q158" s="5" t="s">
        <v>643</v>
      </c>
      <c r="R158" s="5" t="s">
        <v>1428</v>
      </c>
      <c r="S158" s="5" t="s">
        <v>1429</v>
      </c>
      <c r="T158" s="5" t="s">
        <v>1430</v>
      </c>
      <c r="U158" s="5" t="s">
        <v>1431</v>
      </c>
      <c r="V158" s="5" t="s">
        <v>648</v>
      </c>
      <c r="W158" s="5" t="s">
        <v>1432</v>
      </c>
      <c r="X158" s="16" t="s">
        <v>1433</v>
      </c>
      <c r="Y158" s="16" t="s">
        <v>1434</v>
      </c>
      <c r="Z158" s="16" t="s">
        <v>642</v>
      </c>
      <c r="AA158" s="16" t="s">
        <v>1435</v>
      </c>
      <c r="AB158" s="5" t="s">
        <v>1436</v>
      </c>
      <c r="AC158" s="5" t="s">
        <v>655</v>
      </c>
      <c r="AD158" s="13">
        <v>23000</v>
      </c>
      <c r="AE158" s="11" t="s">
        <v>1437</v>
      </c>
      <c r="AF158" s="9" t="s">
        <v>727</v>
      </c>
      <c r="AG158" s="5" t="s">
        <v>642</v>
      </c>
      <c r="AI158" s="5" t="s">
        <v>642</v>
      </c>
      <c r="AJ158" s="14">
        <v>6097</v>
      </c>
      <c r="AK158" s="15">
        <v>45068.528599537036</v>
      </c>
      <c r="AL158" s="15">
        <v>45068.153599537036</v>
      </c>
      <c r="AM158" s="5" t="s">
        <v>658</v>
      </c>
      <c r="AN158" s="5" t="s">
        <v>1438</v>
      </c>
      <c r="AO158" s="5">
        <v>23000</v>
      </c>
      <c r="AP158" s="15">
        <v>45068.528622685182</v>
      </c>
      <c r="AQ158" s="15" t="s">
        <v>660</v>
      </c>
      <c r="AR158" s="5" t="s">
        <v>642</v>
      </c>
      <c r="AS158" s="5" t="s">
        <v>747</v>
      </c>
      <c r="AT158" s="5" t="s">
        <v>1439</v>
      </c>
    </row>
    <row r="159" spans="1:47" ht="15" customHeight="1">
      <c r="A159" s="82">
        <v>0.78050290679353296</v>
      </c>
      <c r="B159" s="97">
        <v>6.5972222222222213E-4</v>
      </c>
      <c r="C159" s="98">
        <v>185</v>
      </c>
      <c r="D159" s="99" t="s">
        <v>606</v>
      </c>
      <c r="E159" s="99" t="s">
        <v>642</v>
      </c>
      <c r="F159" s="97" t="s">
        <v>635</v>
      </c>
      <c r="G159" s="100">
        <v>4034</v>
      </c>
      <c r="H159" s="97" t="s">
        <v>3166</v>
      </c>
      <c r="I159" s="101" t="s">
        <v>3167</v>
      </c>
      <c r="J159" s="102">
        <v>11</v>
      </c>
      <c r="K159" s="103">
        <v>41085</v>
      </c>
      <c r="L159" s="82" t="s">
        <v>639</v>
      </c>
      <c r="M159" s="104" t="s">
        <v>627</v>
      </c>
      <c r="N159" s="104" t="s">
        <v>96</v>
      </c>
      <c r="O159" s="101"/>
      <c r="P159" s="82" t="s">
        <v>682</v>
      </c>
      <c r="Q159" s="82" t="s">
        <v>669</v>
      </c>
      <c r="R159" s="82" t="s">
        <v>3499</v>
      </c>
      <c r="S159" s="82" t="s">
        <v>3169</v>
      </c>
      <c r="T159" s="82"/>
      <c r="U159" s="82" t="s">
        <v>3170</v>
      </c>
      <c r="V159" s="82" t="s">
        <v>2081</v>
      </c>
      <c r="W159" s="82" t="s">
        <v>3172</v>
      </c>
      <c r="X159" s="82" t="s">
        <v>3173</v>
      </c>
      <c r="Y159" s="82" t="s">
        <v>3174</v>
      </c>
      <c r="Z159" s="82"/>
      <c r="AA159" s="82" t="s">
        <v>3175</v>
      </c>
      <c r="AB159" s="82"/>
      <c r="AC159" s="82" t="s">
        <v>691</v>
      </c>
      <c r="AD159" s="105">
        <v>23000</v>
      </c>
      <c r="AE159" s="103"/>
      <c r="AF159" s="101"/>
      <c r="AG159" s="82" t="s">
        <v>3178</v>
      </c>
      <c r="AH159" s="105"/>
      <c r="AI159" s="82"/>
      <c r="AJ159" s="80"/>
      <c r="AK159" s="81"/>
      <c r="AL159" s="81"/>
      <c r="AM159" s="82"/>
      <c r="AN159" s="82"/>
      <c r="AO159" s="82"/>
      <c r="AP159" s="81"/>
      <c r="AQ159" s="81"/>
      <c r="AU159" s="82" t="s">
        <v>3527</v>
      </c>
    </row>
    <row r="160" spans="1:47" ht="15" customHeight="1">
      <c r="A160" s="5">
        <v>0.79945487791893566</v>
      </c>
      <c r="B160" s="6">
        <v>9.4907407407407408E-4</v>
      </c>
      <c r="C160" s="7">
        <v>24</v>
      </c>
      <c r="D160" s="8" t="s">
        <v>606</v>
      </c>
      <c r="E160" s="8" t="s">
        <v>3435</v>
      </c>
      <c r="F160" s="6" t="s">
        <v>635</v>
      </c>
      <c r="G160" s="89">
        <v>4035</v>
      </c>
      <c r="H160" s="78" t="s">
        <v>2707</v>
      </c>
      <c r="I160" s="9" t="s">
        <v>2708</v>
      </c>
      <c r="J160" s="10" t="s">
        <v>713</v>
      </c>
      <c r="K160" s="11">
        <v>41348</v>
      </c>
      <c r="L160" s="5" t="s">
        <v>639</v>
      </c>
      <c r="M160" s="12" t="s">
        <v>751</v>
      </c>
      <c r="N160" s="12" t="s">
        <v>1442</v>
      </c>
      <c r="O160" s="9" t="s">
        <v>642</v>
      </c>
      <c r="P160" s="5" t="s">
        <v>682</v>
      </c>
      <c r="Q160" s="5" t="s">
        <v>669</v>
      </c>
      <c r="R160" s="5" t="s">
        <v>2709</v>
      </c>
      <c r="S160" s="5" t="s">
        <v>2710</v>
      </c>
      <c r="T160" s="5" t="s">
        <v>2711</v>
      </c>
      <c r="U160" s="5" t="s">
        <v>2712</v>
      </c>
      <c r="V160" s="5" t="s">
        <v>2150</v>
      </c>
      <c r="W160" s="5" t="s">
        <v>2713</v>
      </c>
      <c r="X160" s="16" t="s">
        <v>2714</v>
      </c>
      <c r="Y160" s="5" t="s">
        <v>2715</v>
      </c>
      <c r="Z160" s="5" t="s">
        <v>642</v>
      </c>
      <c r="AA160" s="5" t="s">
        <v>2716</v>
      </c>
      <c r="AB160" s="5" t="s">
        <v>2717</v>
      </c>
      <c r="AC160" s="5" t="s">
        <v>655</v>
      </c>
      <c r="AD160" s="13">
        <v>23000</v>
      </c>
      <c r="AE160" s="11" t="s">
        <v>1938</v>
      </c>
      <c r="AF160" s="9" t="s">
        <v>727</v>
      </c>
      <c r="AG160" s="5" t="s">
        <v>642</v>
      </c>
      <c r="AI160" s="5" t="s">
        <v>642</v>
      </c>
      <c r="AJ160" s="14">
        <v>6520</v>
      </c>
      <c r="AK160" s="15">
        <v>45091.417847222219</v>
      </c>
      <c r="AL160" s="15">
        <v>45091.042847222219</v>
      </c>
      <c r="AM160" s="5" t="s">
        <v>658</v>
      </c>
      <c r="AN160" s="5" t="s">
        <v>2718</v>
      </c>
      <c r="AO160" s="5">
        <v>23000</v>
      </c>
      <c r="AP160" s="15">
        <v>45091.417858796296</v>
      </c>
      <c r="AQ160" s="15" t="s">
        <v>660</v>
      </c>
      <c r="AR160" s="5" t="s">
        <v>642</v>
      </c>
      <c r="AS160" s="5" t="s">
        <v>2719</v>
      </c>
      <c r="AT160" s="5" t="s">
        <v>2720</v>
      </c>
    </row>
    <row r="161" spans="1:46" ht="15" customHeight="1">
      <c r="A161" s="5">
        <v>4.157915408463464E-2</v>
      </c>
      <c r="B161" s="6">
        <v>7.8703703703703705E-4</v>
      </c>
      <c r="C161" s="7">
        <v>186</v>
      </c>
      <c r="D161" s="8" t="s">
        <v>606</v>
      </c>
      <c r="E161" s="8" t="s">
        <v>3304</v>
      </c>
      <c r="F161" s="6" t="s">
        <v>635</v>
      </c>
      <c r="G161" s="89">
        <v>4036</v>
      </c>
      <c r="H161" s="78" t="s">
        <v>1039</v>
      </c>
      <c r="I161" s="9" t="s">
        <v>1040</v>
      </c>
      <c r="J161" s="10" t="s">
        <v>713</v>
      </c>
      <c r="K161" s="11">
        <v>41164</v>
      </c>
      <c r="L161" s="5" t="s">
        <v>639</v>
      </c>
      <c r="M161" s="12" t="s">
        <v>751</v>
      </c>
      <c r="N161" s="12" t="s">
        <v>1041</v>
      </c>
      <c r="O161" s="9" t="s">
        <v>642</v>
      </c>
      <c r="P161" s="5" t="s">
        <v>682</v>
      </c>
      <c r="Q161" s="5" t="s">
        <v>669</v>
      </c>
      <c r="R161" s="5" t="s">
        <v>964</v>
      </c>
      <c r="S161" s="5" t="s">
        <v>965</v>
      </c>
      <c r="T161" s="5" t="s">
        <v>966</v>
      </c>
      <c r="U161" s="5" t="s">
        <v>1042</v>
      </c>
      <c r="V161" s="5" t="s">
        <v>648</v>
      </c>
      <c r="W161" s="5" t="s">
        <v>967</v>
      </c>
      <c r="X161" s="5" t="s">
        <v>968</v>
      </c>
      <c r="Y161" s="16" t="s">
        <v>969</v>
      </c>
      <c r="Z161" s="16" t="s">
        <v>642</v>
      </c>
      <c r="AA161" s="16" t="s">
        <v>1043</v>
      </c>
      <c r="AB161" s="5" t="s">
        <v>1044</v>
      </c>
      <c r="AC161" s="5" t="s">
        <v>655</v>
      </c>
      <c r="AD161" s="13">
        <v>23000</v>
      </c>
      <c r="AE161" s="11" t="s">
        <v>1045</v>
      </c>
      <c r="AF161" s="9" t="s">
        <v>774</v>
      </c>
      <c r="AG161" s="5" t="s">
        <v>642</v>
      </c>
      <c r="AI161" s="5" t="s">
        <v>642</v>
      </c>
      <c r="AJ161" s="14">
        <v>6045</v>
      </c>
      <c r="AK161" s="15">
        <v>45065.982905092591</v>
      </c>
      <c r="AL161" s="15">
        <v>45065.607905092591</v>
      </c>
      <c r="AM161" s="5" t="s">
        <v>658</v>
      </c>
      <c r="AN161" s="5" t="s">
        <v>1046</v>
      </c>
      <c r="AO161" s="5">
        <v>23000</v>
      </c>
      <c r="AP161" s="15">
        <v>45065.982928240737</v>
      </c>
      <c r="AQ161" s="15" t="s">
        <v>660</v>
      </c>
      <c r="AR161" s="5" t="s">
        <v>642</v>
      </c>
      <c r="AS161" s="5" t="s">
        <v>764</v>
      </c>
      <c r="AT161" s="5" t="s">
        <v>1047</v>
      </c>
    </row>
    <row r="162" spans="1:46" ht="15" customHeight="1">
      <c r="A162" s="5">
        <v>0.83417189773398315</v>
      </c>
      <c r="B162" s="6">
        <v>1.4699074074074074E-3</v>
      </c>
      <c r="C162" s="7">
        <v>44</v>
      </c>
      <c r="D162" s="8" t="s">
        <v>606</v>
      </c>
      <c r="E162" s="8" t="s">
        <v>3367</v>
      </c>
      <c r="F162" s="6" t="s">
        <v>635</v>
      </c>
      <c r="G162" s="89">
        <v>4037</v>
      </c>
      <c r="H162" s="78" t="s">
        <v>1941</v>
      </c>
      <c r="I162" s="9" t="s">
        <v>1942</v>
      </c>
      <c r="J162" s="10" t="s">
        <v>713</v>
      </c>
      <c r="K162" s="11">
        <v>41165</v>
      </c>
      <c r="L162" s="5" t="s">
        <v>639</v>
      </c>
      <c r="M162" s="12" t="s">
        <v>751</v>
      </c>
      <c r="N162" s="12" t="s">
        <v>1943</v>
      </c>
      <c r="O162" s="9" t="s">
        <v>642</v>
      </c>
      <c r="P162" s="5" t="s">
        <v>668</v>
      </c>
      <c r="Q162" s="5" t="s">
        <v>669</v>
      </c>
      <c r="R162" s="5" t="s">
        <v>753</v>
      </c>
      <c r="S162" s="5" t="s">
        <v>2372</v>
      </c>
      <c r="T162" s="5" t="s">
        <v>755</v>
      </c>
      <c r="U162" s="5" t="s">
        <v>756</v>
      </c>
      <c r="V162" s="5" t="s">
        <v>739</v>
      </c>
      <c r="W162" s="5" t="s">
        <v>757</v>
      </c>
      <c r="X162" s="5" t="s">
        <v>758</v>
      </c>
      <c r="Y162" s="16" t="s">
        <v>759</v>
      </c>
      <c r="Z162" s="16" t="s">
        <v>759</v>
      </c>
      <c r="AA162" s="16" t="s">
        <v>1944</v>
      </c>
      <c r="AB162" s="5" t="s">
        <v>1945</v>
      </c>
      <c r="AC162" s="5" t="s">
        <v>691</v>
      </c>
      <c r="AD162" s="13">
        <v>23000</v>
      </c>
      <c r="AE162" s="11" t="s">
        <v>1946</v>
      </c>
      <c r="AF162" s="9" t="s">
        <v>727</v>
      </c>
      <c r="AG162" s="5" t="s">
        <v>642</v>
      </c>
      <c r="AI162" s="5" t="s">
        <v>642</v>
      </c>
      <c r="AJ162" s="14">
        <v>6171</v>
      </c>
      <c r="AK162" s="15">
        <v>45072.541377314818</v>
      </c>
      <c r="AL162" s="15">
        <v>45072.166377314818</v>
      </c>
      <c r="AM162" s="5" t="s">
        <v>658</v>
      </c>
      <c r="AN162" s="5" t="s">
        <v>1947</v>
      </c>
      <c r="AO162" s="5">
        <v>23000</v>
      </c>
      <c r="AP162" s="15">
        <v>45072.541388888887</v>
      </c>
      <c r="AQ162" s="15" t="s">
        <v>660</v>
      </c>
      <c r="AR162" s="5" t="s">
        <v>642</v>
      </c>
      <c r="AS162" s="5" t="s">
        <v>1948</v>
      </c>
      <c r="AT162" s="5" t="s">
        <v>1949</v>
      </c>
    </row>
    <row r="163" spans="1:46" ht="15" customHeight="1">
      <c r="A163" s="5">
        <v>0.91193491779307467</v>
      </c>
      <c r="B163" s="6">
        <v>8.2175925925925917E-4</v>
      </c>
      <c r="C163" s="7">
        <v>136</v>
      </c>
      <c r="D163" s="8" t="s">
        <v>606</v>
      </c>
      <c r="E163" s="8" t="s">
        <v>3463</v>
      </c>
      <c r="F163" s="6" t="s">
        <v>635</v>
      </c>
      <c r="G163" s="89">
        <v>4038</v>
      </c>
      <c r="H163" s="78" t="s">
        <v>2957</v>
      </c>
      <c r="I163" s="9" t="s">
        <v>2958</v>
      </c>
      <c r="J163" s="10">
        <v>12</v>
      </c>
      <c r="K163" s="11">
        <v>40727</v>
      </c>
      <c r="L163" s="5" t="s">
        <v>639</v>
      </c>
      <c r="M163" s="12" t="s">
        <v>751</v>
      </c>
      <c r="N163" s="12" t="s">
        <v>833</v>
      </c>
      <c r="O163" s="9" t="s">
        <v>642</v>
      </c>
      <c r="P163" s="5" t="s">
        <v>46</v>
      </c>
      <c r="Q163" s="5" t="s">
        <v>669</v>
      </c>
      <c r="R163" s="5" t="s">
        <v>753</v>
      </c>
      <c r="S163" s="5" t="s">
        <v>754</v>
      </c>
      <c r="T163" s="5" t="s">
        <v>755</v>
      </c>
      <c r="U163" s="5" t="s">
        <v>756</v>
      </c>
      <c r="V163" s="5" t="s">
        <v>739</v>
      </c>
      <c r="W163" s="5" t="s">
        <v>757</v>
      </c>
      <c r="X163" s="16" t="s">
        <v>758</v>
      </c>
      <c r="Y163" s="5" t="s">
        <v>759</v>
      </c>
      <c r="Z163" s="5" t="s">
        <v>759</v>
      </c>
      <c r="AA163" s="5" t="s">
        <v>2959</v>
      </c>
      <c r="AB163" s="5" t="s">
        <v>2960</v>
      </c>
      <c r="AC163" s="5" t="s">
        <v>691</v>
      </c>
      <c r="AD163" s="13">
        <v>23000</v>
      </c>
      <c r="AE163" s="11" t="s">
        <v>2961</v>
      </c>
      <c r="AF163" s="9" t="s">
        <v>673</v>
      </c>
      <c r="AG163" s="5" t="s">
        <v>642</v>
      </c>
      <c r="AI163" s="5" t="s">
        <v>642</v>
      </c>
      <c r="AJ163" s="14">
        <v>6676</v>
      </c>
      <c r="AK163" s="15">
        <v>45100.536874999998</v>
      </c>
      <c r="AL163" s="15">
        <v>45100.161874999998</v>
      </c>
      <c r="AM163" s="5" t="s">
        <v>658</v>
      </c>
      <c r="AN163" s="5" t="s">
        <v>2962</v>
      </c>
      <c r="AO163" s="5">
        <v>23000</v>
      </c>
      <c r="AP163" s="15">
        <v>45100.536886574075</v>
      </c>
      <c r="AQ163" s="15" t="s">
        <v>660</v>
      </c>
      <c r="AR163" s="5" t="s">
        <v>642</v>
      </c>
      <c r="AS163" s="5" t="s">
        <v>2369</v>
      </c>
      <c r="AT163" s="5" t="s">
        <v>2963</v>
      </c>
    </row>
    <row r="164" spans="1:46" ht="15" customHeight="1">
      <c r="A164" s="5">
        <v>0.91451651645733556</v>
      </c>
      <c r="B164" s="91">
        <v>1.5393518518518519E-3</v>
      </c>
      <c r="C164" s="92">
        <v>171</v>
      </c>
      <c r="D164" s="8" t="s">
        <v>606</v>
      </c>
      <c r="E164" s="8" t="s">
        <v>3413</v>
      </c>
      <c r="F164" s="6" t="s">
        <v>635</v>
      </c>
      <c r="G164" s="89">
        <v>4039</v>
      </c>
      <c r="H164" s="78" t="s">
        <v>2498</v>
      </c>
      <c r="I164" s="9" t="s">
        <v>2499</v>
      </c>
      <c r="J164" s="10" t="s">
        <v>697</v>
      </c>
      <c r="K164" s="11">
        <v>41027</v>
      </c>
      <c r="L164" s="5" t="s">
        <v>639</v>
      </c>
      <c r="M164" s="12" t="s">
        <v>751</v>
      </c>
      <c r="N164" s="93" t="s">
        <v>135</v>
      </c>
      <c r="O164" s="9" t="s">
        <v>642</v>
      </c>
      <c r="P164" s="5" t="s">
        <v>668</v>
      </c>
      <c r="Q164" s="5" t="s">
        <v>669</v>
      </c>
      <c r="R164" s="5" t="s">
        <v>2378</v>
      </c>
      <c r="S164" s="5" t="s">
        <v>2379</v>
      </c>
      <c r="T164" s="5" t="s">
        <v>2380</v>
      </c>
      <c r="U164" s="5" t="s">
        <v>2381</v>
      </c>
      <c r="V164" s="5" t="s">
        <v>2382</v>
      </c>
      <c r="W164" s="5" t="s">
        <v>2558</v>
      </c>
      <c r="X164" s="16" t="s">
        <v>2559</v>
      </c>
      <c r="Y164" s="5" t="s">
        <v>2383</v>
      </c>
      <c r="Z164" s="5" t="s">
        <v>2384</v>
      </c>
      <c r="AA164" s="5" t="s">
        <v>2500</v>
      </c>
      <c r="AB164" s="5" t="s">
        <v>2501</v>
      </c>
      <c r="AC164" s="5" t="s">
        <v>691</v>
      </c>
      <c r="AD164" s="13">
        <v>23000</v>
      </c>
      <c r="AE164" s="11" t="s">
        <v>1481</v>
      </c>
      <c r="AF164" s="9" t="s">
        <v>657</v>
      </c>
      <c r="AG164" s="5" t="s">
        <v>642</v>
      </c>
      <c r="AI164" s="5" t="s">
        <v>642</v>
      </c>
      <c r="AJ164" s="14">
        <v>6453</v>
      </c>
      <c r="AK164" s="15">
        <v>45088.497430555559</v>
      </c>
      <c r="AL164" s="15">
        <v>45088.122430555559</v>
      </c>
      <c r="AM164" s="5" t="s">
        <v>658</v>
      </c>
      <c r="AN164" s="5" t="s">
        <v>2502</v>
      </c>
      <c r="AO164" s="5">
        <v>23000</v>
      </c>
      <c r="AP164" s="15">
        <v>45088.497442129628</v>
      </c>
      <c r="AQ164" s="15" t="s">
        <v>660</v>
      </c>
      <c r="AR164" s="5" t="s">
        <v>642</v>
      </c>
      <c r="AS164" s="5" t="s">
        <v>1184</v>
      </c>
      <c r="AT164" s="5" t="s">
        <v>2503</v>
      </c>
    </row>
    <row r="165" spans="1:46" ht="15" customHeight="1">
      <c r="A165" s="5">
        <v>0.22078839705298603</v>
      </c>
      <c r="B165" s="6">
        <v>9.8379629629629642E-4</v>
      </c>
      <c r="C165" s="7">
        <v>34</v>
      </c>
      <c r="D165" s="8" t="s">
        <v>606</v>
      </c>
      <c r="E165" s="8" t="s">
        <v>3342</v>
      </c>
      <c r="F165" s="6" t="s">
        <v>635</v>
      </c>
      <c r="G165" s="89">
        <v>4040</v>
      </c>
      <c r="H165" s="78" t="s">
        <v>1477</v>
      </c>
      <c r="I165" s="9" t="s">
        <v>1478</v>
      </c>
      <c r="J165" s="10" t="s">
        <v>697</v>
      </c>
      <c r="K165" s="11">
        <v>40778</v>
      </c>
      <c r="L165" s="5" t="s">
        <v>639</v>
      </c>
      <c r="M165" s="12" t="s">
        <v>751</v>
      </c>
      <c r="N165" s="12" t="s">
        <v>1169</v>
      </c>
      <c r="O165" s="9" t="s">
        <v>642</v>
      </c>
      <c r="P165" s="5" t="s">
        <v>682</v>
      </c>
      <c r="Q165" s="5" t="s">
        <v>643</v>
      </c>
      <c r="R165" s="5" t="s">
        <v>933</v>
      </c>
      <c r="S165" s="5" t="s">
        <v>934</v>
      </c>
      <c r="T165" s="5" t="s">
        <v>935</v>
      </c>
      <c r="U165" s="5" t="s">
        <v>936</v>
      </c>
      <c r="V165" s="5" t="s">
        <v>937</v>
      </c>
      <c r="W165" s="5" t="s">
        <v>1000</v>
      </c>
      <c r="X165" s="16" t="s">
        <v>1120</v>
      </c>
      <c r="Y165" s="16" t="s">
        <v>938</v>
      </c>
      <c r="Z165" s="16" t="s">
        <v>642</v>
      </c>
      <c r="AA165" s="16" t="s">
        <v>1479</v>
      </c>
      <c r="AB165" s="5" t="s">
        <v>1480</v>
      </c>
      <c r="AC165" s="5" t="s">
        <v>691</v>
      </c>
      <c r="AD165" s="13">
        <v>23000</v>
      </c>
      <c r="AE165" s="11" t="s">
        <v>1481</v>
      </c>
      <c r="AF165" s="9" t="s">
        <v>727</v>
      </c>
      <c r="AG165" s="5" t="s">
        <v>642</v>
      </c>
      <c r="AI165" s="5" t="s">
        <v>642</v>
      </c>
      <c r="AJ165" s="14">
        <v>6112</v>
      </c>
      <c r="AK165" s="15">
        <v>45069.481782407405</v>
      </c>
      <c r="AL165" s="15">
        <v>45069.106782407405</v>
      </c>
      <c r="AM165" s="5" t="s">
        <v>658</v>
      </c>
      <c r="AN165" s="5" t="s">
        <v>1482</v>
      </c>
      <c r="AO165" s="5">
        <v>23000</v>
      </c>
      <c r="AP165" s="15">
        <v>45069.481805555559</v>
      </c>
      <c r="AQ165" s="15" t="s">
        <v>660</v>
      </c>
      <c r="AR165" s="5" t="s">
        <v>642</v>
      </c>
      <c r="AS165" s="5" t="s">
        <v>764</v>
      </c>
      <c r="AT165" s="5" t="s">
        <v>1483</v>
      </c>
    </row>
    <row r="166" spans="1:46" ht="15" customHeight="1">
      <c r="A166" s="5">
        <v>0.99471189745935285</v>
      </c>
      <c r="B166" s="6">
        <v>1.4004629629629629E-3</v>
      </c>
      <c r="C166" s="7">
        <v>166</v>
      </c>
      <c r="D166" s="8" t="s">
        <v>606</v>
      </c>
      <c r="E166" s="8" t="s">
        <v>3293</v>
      </c>
      <c r="F166" s="6" t="s">
        <v>635</v>
      </c>
      <c r="G166" s="89">
        <v>4041</v>
      </c>
      <c r="H166" s="78" t="s">
        <v>930</v>
      </c>
      <c r="I166" s="9" t="s">
        <v>931</v>
      </c>
      <c r="J166" s="10" t="s">
        <v>697</v>
      </c>
      <c r="K166" s="11">
        <v>40974</v>
      </c>
      <c r="L166" s="5" t="s">
        <v>639</v>
      </c>
      <c r="M166" s="12" t="s">
        <v>751</v>
      </c>
      <c r="N166" s="12" t="s">
        <v>932</v>
      </c>
      <c r="O166" s="9" t="s">
        <v>642</v>
      </c>
      <c r="P166" s="5" t="s">
        <v>682</v>
      </c>
      <c r="Q166" s="5" t="s">
        <v>669</v>
      </c>
      <c r="R166" s="5" t="s">
        <v>933</v>
      </c>
      <c r="S166" s="5" t="s">
        <v>934</v>
      </c>
      <c r="T166" s="5" t="s">
        <v>935</v>
      </c>
      <c r="U166" s="5" t="s">
        <v>936</v>
      </c>
      <c r="V166" s="5" t="s">
        <v>937</v>
      </c>
      <c r="W166" s="5" t="s">
        <v>1000</v>
      </c>
      <c r="X166" s="16" t="s">
        <v>1120</v>
      </c>
      <c r="Y166" s="16" t="s">
        <v>938</v>
      </c>
      <c r="Z166" s="16" t="s">
        <v>642</v>
      </c>
      <c r="AA166" s="16" t="s">
        <v>939</v>
      </c>
      <c r="AB166" s="5" t="s">
        <v>940</v>
      </c>
      <c r="AC166" s="5" t="s">
        <v>691</v>
      </c>
      <c r="AD166" s="13">
        <v>23000</v>
      </c>
      <c r="AE166" s="11" t="s">
        <v>941</v>
      </c>
      <c r="AF166" s="9" t="s">
        <v>657</v>
      </c>
      <c r="AG166" s="5" t="s">
        <v>642</v>
      </c>
      <c r="AI166" s="5" t="s">
        <v>642</v>
      </c>
      <c r="AJ166" s="14">
        <v>6004</v>
      </c>
      <c r="AK166" s="15">
        <v>45065.682870370372</v>
      </c>
      <c r="AL166" s="15">
        <v>45065.307870370372</v>
      </c>
      <c r="AM166" s="5" t="s">
        <v>658</v>
      </c>
      <c r="AN166" s="5" t="s">
        <v>942</v>
      </c>
      <c r="AO166" s="5">
        <v>23000</v>
      </c>
      <c r="AP166" s="15">
        <v>45065.682881944442</v>
      </c>
      <c r="AQ166" s="15" t="s">
        <v>660</v>
      </c>
      <c r="AR166" s="5" t="s">
        <v>642</v>
      </c>
      <c r="AS166" s="5" t="s">
        <v>675</v>
      </c>
      <c r="AT166" s="5" t="s">
        <v>943</v>
      </c>
    </row>
    <row r="167" spans="1:46" ht="15" customHeight="1">
      <c r="A167" s="5">
        <v>1.7470915923206709E-3</v>
      </c>
      <c r="B167" s="6">
        <v>7.6388888888888893E-4</v>
      </c>
      <c r="C167" s="7">
        <v>81</v>
      </c>
      <c r="D167" s="8" t="s">
        <v>3274</v>
      </c>
      <c r="E167" s="8" t="s">
        <v>3275</v>
      </c>
      <c r="F167" s="6" t="s">
        <v>635</v>
      </c>
      <c r="G167" s="90">
        <v>5001</v>
      </c>
      <c r="H167" s="78" t="s">
        <v>711</v>
      </c>
      <c r="I167" s="9" t="s">
        <v>712</v>
      </c>
      <c r="J167" s="10" t="s">
        <v>713</v>
      </c>
      <c r="K167" s="11">
        <v>41364</v>
      </c>
      <c r="L167" s="5" t="s">
        <v>714</v>
      </c>
      <c r="M167" s="12" t="s">
        <v>715</v>
      </c>
      <c r="N167" s="18" t="s">
        <v>716</v>
      </c>
      <c r="O167" s="9" t="s">
        <v>642</v>
      </c>
      <c r="P167" s="5" t="s">
        <v>668</v>
      </c>
      <c r="Q167" s="5" t="s">
        <v>669</v>
      </c>
      <c r="R167" s="5" t="s">
        <v>717</v>
      </c>
      <c r="S167" s="5" t="s">
        <v>718</v>
      </c>
      <c r="T167" s="5" t="s">
        <v>719</v>
      </c>
      <c r="U167" s="5" t="s">
        <v>720</v>
      </c>
      <c r="V167" s="5" t="s">
        <v>721</v>
      </c>
      <c r="W167" s="5" t="s">
        <v>839</v>
      </c>
      <c r="X167" s="5" t="s">
        <v>722</v>
      </c>
      <c r="Y167" s="16" t="s">
        <v>723</v>
      </c>
      <c r="Z167" s="16" t="s">
        <v>642</v>
      </c>
      <c r="AA167" s="16" t="s">
        <v>724</v>
      </c>
      <c r="AB167" s="5" t="s">
        <v>725</v>
      </c>
      <c r="AC167" s="5" t="s">
        <v>655</v>
      </c>
      <c r="AD167" s="13">
        <v>23000</v>
      </c>
      <c r="AE167" s="11" t="s">
        <v>726</v>
      </c>
      <c r="AF167" s="9" t="s">
        <v>727</v>
      </c>
      <c r="AG167" s="5" t="s">
        <v>642</v>
      </c>
      <c r="AI167" s="5" t="s">
        <v>642</v>
      </c>
      <c r="AJ167" s="14">
        <v>5979</v>
      </c>
      <c r="AK167" s="15">
        <v>45065.486944444441</v>
      </c>
      <c r="AL167" s="15">
        <v>45065.111944444441</v>
      </c>
      <c r="AM167" s="5" t="s">
        <v>658</v>
      </c>
      <c r="AN167" s="9" t="s">
        <v>728</v>
      </c>
      <c r="AO167" s="5">
        <v>23000</v>
      </c>
      <c r="AP167" s="15">
        <v>45065.486956018518</v>
      </c>
      <c r="AQ167" s="15" t="s">
        <v>660</v>
      </c>
      <c r="AR167" s="5" t="s">
        <v>642</v>
      </c>
      <c r="AS167" s="5" t="s">
        <v>729</v>
      </c>
      <c r="AT167" s="5" t="s">
        <v>730</v>
      </c>
    </row>
    <row r="168" spans="1:46" ht="15" customHeight="1">
      <c r="A168" s="5">
        <v>0.12187419374022146</v>
      </c>
      <c r="B168" s="6">
        <v>1.0069444444444444E-3</v>
      </c>
      <c r="C168" s="7">
        <v>20</v>
      </c>
      <c r="D168" s="8" t="s">
        <v>3274</v>
      </c>
      <c r="E168" s="8" t="s">
        <v>3459</v>
      </c>
      <c r="F168" s="6" t="s">
        <v>635</v>
      </c>
      <c r="G168" s="90">
        <v>5002</v>
      </c>
      <c r="H168" s="78" t="s">
        <v>2922</v>
      </c>
      <c r="I168" s="9" t="s">
        <v>2923</v>
      </c>
      <c r="J168" s="10" t="s">
        <v>697</v>
      </c>
      <c r="K168" s="11">
        <v>41081</v>
      </c>
      <c r="L168" s="5" t="s">
        <v>639</v>
      </c>
      <c r="M168" s="12" t="s">
        <v>715</v>
      </c>
      <c r="N168" s="12" t="s">
        <v>805</v>
      </c>
      <c r="O168" s="9" t="s">
        <v>642</v>
      </c>
      <c r="P168" s="5" t="s">
        <v>46</v>
      </c>
      <c r="Q168" s="5" t="s">
        <v>669</v>
      </c>
      <c r="R168" s="5" t="s">
        <v>1073</v>
      </c>
      <c r="S168" s="5" t="s">
        <v>1074</v>
      </c>
      <c r="T168" s="5" t="s">
        <v>1075</v>
      </c>
      <c r="U168" s="5" t="s">
        <v>1076</v>
      </c>
      <c r="V168" s="5" t="s">
        <v>739</v>
      </c>
      <c r="W168" s="5" t="s">
        <v>1300</v>
      </c>
      <c r="X168" s="5" t="s">
        <v>1896</v>
      </c>
      <c r="Y168" s="5" t="s">
        <v>1077</v>
      </c>
      <c r="Z168" s="5" t="s">
        <v>642</v>
      </c>
      <c r="AA168" s="5" t="s">
        <v>2924</v>
      </c>
      <c r="AB168" s="5" t="s">
        <v>2925</v>
      </c>
      <c r="AC168" s="5" t="s">
        <v>655</v>
      </c>
      <c r="AD168" s="13">
        <v>23000</v>
      </c>
      <c r="AE168" s="11" t="s">
        <v>2926</v>
      </c>
      <c r="AF168" s="9" t="s">
        <v>774</v>
      </c>
      <c r="AG168" s="5" t="s">
        <v>642</v>
      </c>
      <c r="AI168" s="5" t="s">
        <v>642</v>
      </c>
      <c r="AJ168" s="14">
        <v>6671</v>
      </c>
      <c r="AK168" s="15">
        <v>45099.96166666667</v>
      </c>
      <c r="AL168" s="15">
        <v>45099.58666666667</v>
      </c>
      <c r="AM168" s="5" t="s">
        <v>658</v>
      </c>
      <c r="AN168" s="5" t="s">
        <v>2927</v>
      </c>
      <c r="AO168" s="5">
        <v>23000</v>
      </c>
      <c r="AP168" s="15">
        <v>45099.961689814816</v>
      </c>
      <c r="AQ168" s="15" t="s">
        <v>660</v>
      </c>
      <c r="AR168" s="5" t="s">
        <v>642</v>
      </c>
      <c r="AS168" s="5" t="s">
        <v>2743</v>
      </c>
      <c r="AT168" s="5" t="s">
        <v>2928</v>
      </c>
    </row>
    <row r="169" spans="1:46" ht="15" customHeight="1">
      <c r="A169" s="5">
        <v>0.12328164298546451</v>
      </c>
      <c r="B169" s="6">
        <v>6.8287037037037025E-4</v>
      </c>
      <c r="C169" s="7">
        <v>2</v>
      </c>
      <c r="D169" s="8" t="s">
        <v>3274</v>
      </c>
      <c r="E169" s="8" t="s">
        <v>3325</v>
      </c>
      <c r="F169" s="6" t="s">
        <v>635</v>
      </c>
      <c r="G169" s="90">
        <v>5003</v>
      </c>
      <c r="H169" s="78" t="s">
        <v>1215</v>
      </c>
      <c r="I169" s="9" t="s">
        <v>1216</v>
      </c>
      <c r="J169" s="10" t="s">
        <v>697</v>
      </c>
      <c r="K169" s="11">
        <v>41004</v>
      </c>
      <c r="L169" s="5" t="s">
        <v>639</v>
      </c>
      <c r="M169" s="12" t="s">
        <v>715</v>
      </c>
      <c r="N169" s="12" t="s">
        <v>954</v>
      </c>
      <c r="O169" s="9" t="s">
        <v>642</v>
      </c>
      <c r="P169" s="5" t="s">
        <v>682</v>
      </c>
      <c r="Q169" s="5" t="s">
        <v>643</v>
      </c>
      <c r="R169" s="5" t="s">
        <v>1217</v>
      </c>
      <c r="S169" s="5" t="s">
        <v>1218</v>
      </c>
      <c r="T169" s="5" t="s">
        <v>1219</v>
      </c>
      <c r="U169" s="5" t="s">
        <v>2282</v>
      </c>
      <c r="V169" s="5" t="s">
        <v>648</v>
      </c>
      <c r="W169" s="5" t="s">
        <v>1220</v>
      </c>
      <c r="X169" s="16" t="s">
        <v>1221</v>
      </c>
      <c r="Y169" s="16" t="s">
        <v>1222</v>
      </c>
      <c r="Z169" s="16" t="s">
        <v>642</v>
      </c>
      <c r="AA169" s="16" t="s">
        <v>1223</v>
      </c>
      <c r="AB169" s="5" t="s">
        <v>1224</v>
      </c>
      <c r="AC169" s="5" t="s">
        <v>655</v>
      </c>
      <c r="AD169" s="13">
        <v>23000</v>
      </c>
      <c r="AE169" s="11" t="s">
        <v>1225</v>
      </c>
      <c r="AF169" s="9" t="s">
        <v>727</v>
      </c>
      <c r="AG169" s="5" t="s">
        <v>642</v>
      </c>
      <c r="AI169" s="5" t="s">
        <v>642</v>
      </c>
      <c r="AJ169" s="14">
        <v>6077</v>
      </c>
      <c r="AK169" s="15">
        <v>45067.508020833331</v>
      </c>
      <c r="AL169" s="15">
        <v>45067.133020833331</v>
      </c>
      <c r="AM169" s="5" t="s">
        <v>658</v>
      </c>
      <c r="AN169" s="5" t="s">
        <v>1226</v>
      </c>
      <c r="AO169" s="5">
        <v>23000</v>
      </c>
      <c r="AP169" s="15">
        <v>45067.508032407408</v>
      </c>
      <c r="AQ169" s="15" t="s">
        <v>660</v>
      </c>
      <c r="AR169" s="5" t="s">
        <v>642</v>
      </c>
      <c r="AS169" s="5" t="s">
        <v>1227</v>
      </c>
      <c r="AT169" s="5" t="s">
        <v>1228</v>
      </c>
    </row>
    <row r="170" spans="1:46" ht="15" customHeight="1">
      <c r="A170" s="5">
        <v>0.32077796237388478</v>
      </c>
      <c r="B170" s="6">
        <v>8.2175925925925917E-4</v>
      </c>
      <c r="C170" s="7">
        <v>136</v>
      </c>
      <c r="D170" s="8" t="s">
        <v>3274</v>
      </c>
      <c r="E170" s="8" t="s">
        <v>3450</v>
      </c>
      <c r="F170" s="6" t="s">
        <v>635</v>
      </c>
      <c r="G170" s="90">
        <v>5004</v>
      </c>
      <c r="H170" s="78" t="s">
        <v>2835</v>
      </c>
      <c r="I170" s="9" t="s">
        <v>2836</v>
      </c>
      <c r="J170" s="10" t="s">
        <v>697</v>
      </c>
      <c r="K170" s="11">
        <v>41064</v>
      </c>
      <c r="L170" s="5" t="s">
        <v>639</v>
      </c>
      <c r="M170" s="12" t="s">
        <v>715</v>
      </c>
      <c r="N170" s="12" t="s">
        <v>833</v>
      </c>
      <c r="O170" s="9" t="s">
        <v>642</v>
      </c>
      <c r="P170" s="5" t="s">
        <v>46</v>
      </c>
      <c r="Q170" s="5" t="s">
        <v>669</v>
      </c>
      <c r="R170" s="5" t="s">
        <v>2837</v>
      </c>
      <c r="S170" s="5" t="s">
        <v>2838</v>
      </c>
      <c r="T170" s="5" t="s">
        <v>2839</v>
      </c>
      <c r="U170" s="5" t="s">
        <v>2840</v>
      </c>
      <c r="V170" s="5" t="s">
        <v>648</v>
      </c>
      <c r="W170" s="5" t="s">
        <v>2849</v>
      </c>
      <c r="X170" s="16" t="s">
        <v>2876</v>
      </c>
      <c r="Y170" s="5" t="s">
        <v>2841</v>
      </c>
      <c r="Z170" s="5" t="s">
        <v>642</v>
      </c>
      <c r="AA170" s="5" t="s">
        <v>2842</v>
      </c>
      <c r="AB170" s="5" t="s">
        <v>2843</v>
      </c>
      <c r="AC170" s="5" t="s">
        <v>691</v>
      </c>
      <c r="AD170" s="13">
        <v>23000</v>
      </c>
      <c r="AE170" s="11" t="s">
        <v>2844</v>
      </c>
      <c r="AF170" s="9" t="s">
        <v>657</v>
      </c>
      <c r="AG170" s="5" t="s">
        <v>642</v>
      </c>
      <c r="AI170" s="5" t="s">
        <v>642</v>
      </c>
      <c r="AJ170" s="14">
        <v>6656</v>
      </c>
      <c r="AK170" s="14">
        <v>45098.888124999998</v>
      </c>
      <c r="AL170" s="14">
        <v>45098.513124999998</v>
      </c>
      <c r="AM170" s="15" t="s">
        <v>658</v>
      </c>
      <c r="AN170" s="5" t="s">
        <v>2845</v>
      </c>
      <c r="AO170" s="5">
        <v>23000</v>
      </c>
      <c r="AP170" s="5">
        <v>45098.888136574074</v>
      </c>
      <c r="AQ170" s="15" t="s">
        <v>660</v>
      </c>
      <c r="AR170" s="5" t="s">
        <v>642</v>
      </c>
      <c r="AS170" s="5" t="s">
        <v>1184</v>
      </c>
      <c r="AT170" s="5" t="s">
        <v>2846</v>
      </c>
    </row>
    <row r="171" spans="1:46" ht="15" customHeight="1">
      <c r="A171" s="5">
        <v>0.39189760558153408</v>
      </c>
      <c r="B171" s="6">
        <v>8.9120370370370362E-4</v>
      </c>
      <c r="C171" s="7">
        <v>116</v>
      </c>
      <c r="D171" s="8" t="s">
        <v>3274</v>
      </c>
      <c r="E171" s="8" t="s">
        <v>3451</v>
      </c>
      <c r="F171" s="6" t="s">
        <v>635</v>
      </c>
      <c r="G171" s="90">
        <v>5005</v>
      </c>
      <c r="H171" s="78" t="s">
        <v>2847</v>
      </c>
      <c r="I171" s="9" t="s">
        <v>2848</v>
      </c>
      <c r="J171" s="10" t="s">
        <v>697</v>
      </c>
      <c r="K171" s="11">
        <v>41048</v>
      </c>
      <c r="L171" s="5" t="s">
        <v>639</v>
      </c>
      <c r="M171" s="12" t="s">
        <v>715</v>
      </c>
      <c r="N171" s="12" t="s">
        <v>885</v>
      </c>
      <c r="O171" s="9" t="s">
        <v>642</v>
      </c>
      <c r="P171" s="5" t="s">
        <v>46</v>
      </c>
      <c r="Q171" s="5" t="s">
        <v>669</v>
      </c>
      <c r="R171" s="5" t="s">
        <v>2837</v>
      </c>
      <c r="S171" s="5" t="s">
        <v>2838</v>
      </c>
      <c r="T171" s="5" t="s">
        <v>2839</v>
      </c>
      <c r="U171" s="5" t="s">
        <v>2840</v>
      </c>
      <c r="V171" s="5" t="s">
        <v>648</v>
      </c>
      <c r="W171" s="5" t="s">
        <v>2849</v>
      </c>
      <c r="X171" s="16" t="s">
        <v>2876</v>
      </c>
      <c r="Y171" s="5" t="s">
        <v>2841</v>
      </c>
      <c r="Z171" s="5" t="s">
        <v>642</v>
      </c>
      <c r="AA171" s="5" t="s">
        <v>2850</v>
      </c>
      <c r="AB171" s="5" t="s">
        <v>2851</v>
      </c>
      <c r="AC171" s="5" t="s">
        <v>691</v>
      </c>
      <c r="AD171" s="13">
        <v>23000</v>
      </c>
      <c r="AE171" s="11" t="s">
        <v>2852</v>
      </c>
      <c r="AF171" s="9" t="s">
        <v>657</v>
      </c>
      <c r="AG171" s="5" t="s">
        <v>642</v>
      </c>
      <c r="AI171" s="5" t="s">
        <v>642</v>
      </c>
      <c r="AJ171" s="14">
        <v>6657</v>
      </c>
      <c r="AK171" s="14">
        <v>45098.89571759259</v>
      </c>
      <c r="AL171" s="14">
        <v>45098.52071759259</v>
      </c>
      <c r="AM171" s="15" t="s">
        <v>658</v>
      </c>
      <c r="AN171" s="5" t="s">
        <v>2853</v>
      </c>
      <c r="AO171" s="5">
        <v>23000</v>
      </c>
      <c r="AP171" s="5">
        <v>45098.895729166667</v>
      </c>
      <c r="AQ171" s="15" t="s">
        <v>660</v>
      </c>
      <c r="AR171" s="5" t="s">
        <v>642</v>
      </c>
      <c r="AS171" s="5" t="s">
        <v>2854</v>
      </c>
      <c r="AT171" s="5" t="s">
        <v>2855</v>
      </c>
    </row>
    <row r="172" spans="1:46" ht="15" customHeight="1">
      <c r="A172" s="5">
        <v>0.44565694881860562</v>
      </c>
      <c r="B172" s="6">
        <v>8.4490740740740739E-4</v>
      </c>
      <c r="C172" s="7">
        <v>8</v>
      </c>
      <c r="D172" s="8" t="s">
        <v>3274</v>
      </c>
      <c r="E172" s="8" t="s">
        <v>3333</v>
      </c>
      <c r="F172" s="6" t="s">
        <v>635</v>
      </c>
      <c r="G172" s="90">
        <v>5006</v>
      </c>
      <c r="H172" s="78" t="s">
        <v>1298</v>
      </c>
      <c r="I172" s="9" t="s">
        <v>1299</v>
      </c>
      <c r="J172" s="10" t="s">
        <v>713</v>
      </c>
      <c r="K172" s="11">
        <v>41392</v>
      </c>
      <c r="L172" s="5" t="s">
        <v>639</v>
      </c>
      <c r="M172" s="12" t="s">
        <v>715</v>
      </c>
      <c r="N172" s="12" t="s">
        <v>681</v>
      </c>
      <c r="O172" s="9" t="s">
        <v>642</v>
      </c>
      <c r="P172" s="5" t="s">
        <v>46</v>
      </c>
      <c r="Q172" s="5" t="s">
        <v>643</v>
      </c>
      <c r="R172" s="5" t="s">
        <v>1073</v>
      </c>
      <c r="S172" s="5" t="s">
        <v>1074</v>
      </c>
      <c r="T172" s="5" t="s">
        <v>1075</v>
      </c>
      <c r="U172" s="5" t="s">
        <v>1076</v>
      </c>
      <c r="V172" s="5" t="s">
        <v>739</v>
      </c>
      <c r="W172" s="5" t="s">
        <v>1300</v>
      </c>
      <c r="X172" s="5" t="s">
        <v>1896</v>
      </c>
      <c r="Y172" s="16" t="s">
        <v>1077</v>
      </c>
      <c r="Z172" s="16" t="s">
        <v>642</v>
      </c>
      <c r="AA172" s="16" t="s">
        <v>1301</v>
      </c>
      <c r="AB172" s="5" t="s">
        <v>1302</v>
      </c>
      <c r="AC172" s="5" t="s">
        <v>655</v>
      </c>
      <c r="AD172" s="13">
        <v>23000</v>
      </c>
      <c r="AE172" s="11" t="s">
        <v>1303</v>
      </c>
      <c r="AF172" s="9" t="s">
        <v>673</v>
      </c>
      <c r="AG172" s="5" t="s">
        <v>642</v>
      </c>
      <c r="AI172" s="5" t="s">
        <v>642</v>
      </c>
      <c r="AJ172" s="14">
        <v>6091</v>
      </c>
      <c r="AK172" s="15">
        <v>45068.025289351855</v>
      </c>
      <c r="AL172" s="15">
        <v>45067.650289351855</v>
      </c>
      <c r="AM172" s="5" t="s">
        <v>658</v>
      </c>
      <c r="AN172" s="5" t="s">
        <v>1304</v>
      </c>
      <c r="AO172" s="5">
        <v>23000</v>
      </c>
      <c r="AP172" s="15">
        <v>45068.025312500002</v>
      </c>
      <c r="AQ172" s="15" t="s">
        <v>660</v>
      </c>
      <c r="AR172" s="5" t="s">
        <v>642</v>
      </c>
      <c r="AS172" s="5" t="s">
        <v>764</v>
      </c>
      <c r="AT172" s="5" t="s">
        <v>1305</v>
      </c>
    </row>
    <row r="173" spans="1:46" ht="15" customHeight="1">
      <c r="A173" s="5">
        <v>0.54081357509977157</v>
      </c>
      <c r="B173" s="6">
        <v>8.2175925925925917E-4</v>
      </c>
      <c r="C173" s="7">
        <v>136</v>
      </c>
      <c r="D173" s="8" t="s">
        <v>607</v>
      </c>
      <c r="E173" s="8" t="s">
        <v>3348</v>
      </c>
      <c r="F173" s="6" t="s">
        <v>635</v>
      </c>
      <c r="G173" s="90">
        <v>5007</v>
      </c>
      <c r="H173" s="78" t="s">
        <v>1521</v>
      </c>
      <c r="I173" s="9" t="s">
        <v>1522</v>
      </c>
      <c r="J173" s="10" t="s">
        <v>713</v>
      </c>
      <c r="K173" s="11">
        <v>41184</v>
      </c>
      <c r="L173" s="5" t="s">
        <v>639</v>
      </c>
      <c r="M173" s="12" t="s">
        <v>715</v>
      </c>
      <c r="N173" s="12" t="s">
        <v>833</v>
      </c>
      <c r="O173" s="9" t="s">
        <v>642</v>
      </c>
      <c r="P173" s="5" t="s">
        <v>46</v>
      </c>
      <c r="Q173" s="5" t="s">
        <v>669</v>
      </c>
      <c r="R173" s="5" t="s">
        <v>698</v>
      </c>
      <c r="S173" s="5" t="s">
        <v>699</v>
      </c>
      <c r="T173" s="5" t="s">
        <v>700</v>
      </c>
      <c r="U173" s="5" t="s">
        <v>701</v>
      </c>
      <c r="V173" s="5" t="s">
        <v>648</v>
      </c>
      <c r="W173" s="5" t="s">
        <v>702</v>
      </c>
      <c r="X173" s="16" t="s">
        <v>781</v>
      </c>
      <c r="Y173" s="16" t="s">
        <v>703</v>
      </c>
      <c r="Z173" s="16" t="s">
        <v>704</v>
      </c>
      <c r="AA173" s="16" t="s">
        <v>1523</v>
      </c>
      <c r="AB173" s="5" t="s">
        <v>1524</v>
      </c>
      <c r="AC173" s="5" t="s">
        <v>691</v>
      </c>
      <c r="AD173" s="13">
        <v>23000</v>
      </c>
      <c r="AE173" s="11" t="s">
        <v>1525</v>
      </c>
      <c r="AF173" s="9" t="s">
        <v>727</v>
      </c>
      <c r="AG173" s="5" t="s">
        <v>642</v>
      </c>
      <c r="AI173" s="5" t="s">
        <v>642</v>
      </c>
      <c r="AJ173" s="14">
        <v>6126</v>
      </c>
      <c r="AK173" s="15">
        <v>45069.921412037038</v>
      </c>
      <c r="AL173" s="15">
        <v>45069.546412037038</v>
      </c>
      <c r="AM173" s="5" t="s">
        <v>658</v>
      </c>
      <c r="AN173" s="5" t="s">
        <v>1529</v>
      </c>
      <c r="AO173" s="5">
        <v>23000</v>
      </c>
      <c r="AP173" s="15">
        <v>45069.921435185184</v>
      </c>
      <c r="AQ173" s="15" t="s">
        <v>660</v>
      </c>
      <c r="AR173" s="5" t="s">
        <v>642</v>
      </c>
      <c r="AS173" s="5" t="s">
        <v>1527</v>
      </c>
      <c r="AT173" s="5" t="s">
        <v>1528</v>
      </c>
    </row>
    <row r="174" spans="1:46" ht="15" customHeight="1">
      <c r="A174" s="5">
        <v>0.57600525984157114</v>
      </c>
      <c r="B174" s="6">
        <v>8.4490740740740739E-4</v>
      </c>
      <c r="C174" s="7">
        <v>8</v>
      </c>
      <c r="D174" s="8" t="s">
        <v>3274</v>
      </c>
      <c r="E174" s="8" t="s">
        <v>3307</v>
      </c>
      <c r="F174" s="6" t="s">
        <v>635</v>
      </c>
      <c r="G174" s="90">
        <v>5008</v>
      </c>
      <c r="H174" s="78" t="s">
        <v>1071</v>
      </c>
      <c r="I174" s="9" t="s">
        <v>1072</v>
      </c>
      <c r="J174" s="10" t="s">
        <v>697</v>
      </c>
      <c r="K174" s="11">
        <v>41038</v>
      </c>
      <c r="L174" s="5" t="s">
        <v>639</v>
      </c>
      <c r="M174" s="12" t="s">
        <v>715</v>
      </c>
      <c r="N174" s="12" t="s">
        <v>681</v>
      </c>
      <c r="O174" s="9" t="s">
        <v>642</v>
      </c>
      <c r="P174" s="5" t="s">
        <v>46</v>
      </c>
      <c r="Q174" s="5" t="s">
        <v>643</v>
      </c>
      <c r="R174" s="5" t="s">
        <v>1073</v>
      </c>
      <c r="S174" s="5" t="s">
        <v>1074</v>
      </c>
      <c r="T174" s="5" t="s">
        <v>1075</v>
      </c>
      <c r="U174" s="5" t="s">
        <v>1076</v>
      </c>
      <c r="V174" s="5" t="s">
        <v>739</v>
      </c>
      <c r="W174" s="5" t="s">
        <v>1300</v>
      </c>
      <c r="X174" s="5" t="s">
        <v>1896</v>
      </c>
      <c r="Y174" s="16" t="s">
        <v>1077</v>
      </c>
      <c r="Z174" s="16" t="s">
        <v>642</v>
      </c>
      <c r="AA174" s="16" t="s">
        <v>1078</v>
      </c>
      <c r="AB174" s="5" t="s">
        <v>1079</v>
      </c>
      <c r="AC174" s="5" t="s">
        <v>655</v>
      </c>
      <c r="AD174" s="13">
        <v>23000</v>
      </c>
      <c r="AE174" s="11" t="s">
        <v>1080</v>
      </c>
      <c r="AF174" s="9" t="s">
        <v>657</v>
      </c>
      <c r="AG174" s="5" t="s">
        <v>642</v>
      </c>
      <c r="AI174" s="5" t="s">
        <v>642</v>
      </c>
      <c r="AJ174" s="14">
        <v>6050</v>
      </c>
      <c r="AK174" s="15">
        <v>45066.442962962959</v>
      </c>
      <c r="AL174" s="15">
        <v>45066.067962962959</v>
      </c>
      <c r="AM174" s="5" t="s">
        <v>658</v>
      </c>
      <c r="AN174" s="5" t="s">
        <v>1081</v>
      </c>
      <c r="AO174" s="5">
        <v>23000</v>
      </c>
      <c r="AP174" s="15">
        <v>45066.442974537036</v>
      </c>
      <c r="AQ174" s="15" t="s">
        <v>660</v>
      </c>
      <c r="AR174" s="5" t="s">
        <v>642</v>
      </c>
      <c r="AS174" s="5" t="s">
        <v>747</v>
      </c>
      <c r="AT174" s="5" t="s">
        <v>1082</v>
      </c>
    </row>
    <row r="175" spans="1:46" ht="15" customHeight="1">
      <c r="A175" s="5">
        <v>0.87767666860173332</v>
      </c>
      <c r="B175" s="6">
        <v>8.4490740740740739E-4</v>
      </c>
      <c r="C175" s="7">
        <v>8</v>
      </c>
      <c r="D175" s="8" t="s">
        <v>3274</v>
      </c>
      <c r="E175" s="8" t="s">
        <v>3465</v>
      </c>
      <c r="F175" s="6" t="s">
        <v>635</v>
      </c>
      <c r="G175" s="90">
        <v>5009</v>
      </c>
      <c r="H175" s="78" t="s">
        <v>2968</v>
      </c>
      <c r="I175" s="9" t="s">
        <v>2969</v>
      </c>
      <c r="J175" s="10">
        <v>9</v>
      </c>
      <c r="K175" s="11">
        <v>41511</v>
      </c>
      <c r="L175" s="5" t="s">
        <v>639</v>
      </c>
      <c r="M175" s="12" t="s">
        <v>715</v>
      </c>
      <c r="N175" s="12" t="s">
        <v>681</v>
      </c>
      <c r="O175" s="9" t="s">
        <v>642</v>
      </c>
      <c r="P175" s="5" t="s">
        <v>682</v>
      </c>
      <c r="Q175" s="5" t="s">
        <v>643</v>
      </c>
      <c r="R175" s="5" t="s">
        <v>1510</v>
      </c>
      <c r="S175" s="5" t="s">
        <v>1511</v>
      </c>
      <c r="T175" s="5" t="s">
        <v>1512</v>
      </c>
      <c r="U175" s="5" t="s">
        <v>2286</v>
      </c>
      <c r="V175" s="5" t="s">
        <v>739</v>
      </c>
      <c r="W175" s="5" t="s">
        <v>1513</v>
      </c>
      <c r="X175" s="16" t="s">
        <v>1514</v>
      </c>
      <c r="Y175" s="5" t="s">
        <v>2970</v>
      </c>
      <c r="Z175" s="5" t="s">
        <v>642</v>
      </c>
      <c r="AA175" s="5" t="s">
        <v>2971</v>
      </c>
      <c r="AB175" s="5" t="s">
        <v>2972</v>
      </c>
      <c r="AC175" s="5" t="s">
        <v>691</v>
      </c>
      <c r="AD175" s="13">
        <v>23000</v>
      </c>
      <c r="AE175" s="11" t="s">
        <v>2973</v>
      </c>
      <c r="AF175" s="9" t="s">
        <v>657</v>
      </c>
      <c r="AG175" s="5" t="s">
        <v>642</v>
      </c>
      <c r="AI175" s="5" t="s">
        <v>642</v>
      </c>
      <c r="AJ175" s="14">
        <v>6680</v>
      </c>
      <c r="AK175" s="15">
        <v>45100.797743055555</v>
      </c>
      <c r="AL175" s="15">
        <v>45100.422743055555</v>
      </c>
      <c r="AM175" s="5" t="s">
        <v>658</v>
      </c>
      <c r="AN175" s="5" t="s">
        <v>2974</v>
      </c>
      <c r="AO175" s="5">
        <v>23000</v>
      </c>
      <c r="AP175" s="15">
        <v>45100.797766203701</v>
      </c>
      <c r="AQ175" s="15" t="s">
        <v>660</v>
      </c>
      <c r="AR175" s="5" t="s">
        <v>642</v>
      </c>
      <c r="AS175" s="5" t="s">
        <v>2975</v>
      </c>
      <c r="AT175" s="5" t="s">
        <v>2976</v>
      </c>
    </row>
    <row r="176" spans="1:46" ht="15" customHeight="1">
      <c r="A176" s="5">
        <v>0.69620257561177135</v>
      </c>
      <c r="B176" s="6">
        <v>9.0277777777777784E-4</v>
      </c>
      <c r="C176" s="7">
        <v>76</v>
      </c>
      <c r="D176" s="8" t="s">
        <v>3274</v>
      </c>
      <c r="E176" s="8" t="s">
        <v>3346</v>
      </c>
      <c r="F176" s="6" t="s">
        <v>635</v>
      </c>
      <c r="G176" s="90">
        <v>5010</v>
      </c>
      <c r="H176" s="78" t="s">
        <v>1507</v>
      </c>
      <c r="I176" s="9" t="s">
        <v>1508</v>
      </c>
      <c r="J176" s="10" t="s">
        <v>697</v>
      </c>
      <c r="K176" s="11">
        <v>41040</v>
      </c>
      <c r="L176" s="5" t="s">
        <v>714</v>
      </c>
      <c r="M176" s="12" t="s">
        <v>715</v>
      </c>
      <c r="N176" s="12" t="s">
        <v>1509</v>
      </c>
      <c r="O176" s="9" t="s">
        <v>642</v>
      </c>
      <c r="P176" s="5" t="s">
        <v>46</v>
      </c>
      <c r="Q176" s="5" t="s">
        <v>669</v>
      </c>
      <c r="R176" s="5" t="s">
        <v>1510</v>
      </c>
      <c r="S176" s="5" t="s">
        <v>1511</v>
      </c>
      <c r="T176" s="5" t="s">
        <v>1512</v>
      </c>
      <c r="U176" s="5" t="s">
        <v>2286</v>
      </c>
      <c r="V176" s="5" t="s">
        <v>739</v>
      </c>
      <c r="W176" s="5" t="s">
        <v>1513</v>
      </c>
      <c r="X176" s="16" t="s">
        <v>1514</v>
      </c>
      <c r="Y176" s="16" t="s">
        <v>1515</v>
      </c>
      <c r="Z176" s="16" t="s">
        <v>1515</v>
      </c>
      <c r="AA176" s="16" t="s">
        <v>1516</v>
      </c>
      <c r="AB176" s="5" t="s">
        <v>1517</v>
      </c>
      <c r="AC176" s="5" t="s">
        <v>691</v>
      </c>
      <c r="AD176" s="13">
        <v>23000</v>
      </c>
      <c r="AE176" s="11" t="s">
        <v>1518</v>
      </c>
      <c r="AF176" s="9" t="s">
        <v>673</v>
      </c>
      <c r="AG176" s="5" t="s">
        <v>642</v>
      </c>
      <c r="AI176" s="5" t="s">
        <v>642</v>
      </c>
      <c r="AJ176" s="14">
        <v>6124</v>
      </c>
      <c r="AK176" s="15">
        <v>45069.902233796296</v>
      </c>
      <c r="AL176" s="15">
        <v>45069.527233796296</v>
      </c>
      <c r="AM176" s="5" t="s">
        <v>658</v>
      </c>
      <c r="AN176" s="5" t="s">
        <v>1519</v>
      </c>
      <c r="AO176" s="5">
        <v>23000</v>
      </c>
      <c r="AP176" s="15">
        <v>45069.902245370373</v>
      </c>
      <c r="AQ176" s="15" t="s">
        <v>660</v>
      </c>
      <c r="AR176" s="5" t="s">
        <v>642</v>
      </c>
      <c r="AS176" s="5" t="s">
        <v>661</v>
      </c>
      <c r="AT176" s="5" t="s">
        <v>1520</v>
      </c>
    </row>
    <row r="177" spans="1:46" ht="15" customHeight="1">
      <c r="A177" s="5">
        <v>0.79996517200616668</v>
      </c>
      <c r="B177" s="6">
        <v>6.8287037037037025E-4</v>
      </c>
      <c r="C177" s="7">
        <v>2</v>
      </c>
      <c r="D177" s="8" t="s">
        <v>3274</v>
      </c>
      <c r="E177" s="8" t="s">
        <v>3362</v>
      </c>
      <c r="F177" s="6" t="s">
        <v>635</v>
      </c>
      <c r="G177" s="90">
        <v>5011</v>
      </c>
      <c r="H177" s="78" t="s">
        <v>1894</v>
      </c>
      <c r="I177" s="9" t="s">
        <v>1895</v>
      </c>
      <c r="J177" s="10" t="s">
        <v>713</v>
      </c>
      <c r="K177" s="11">
        <v>41226</v>
      </c>
      <c r="L177" s="5" t="s">
        <v>639</v>
      </c>
      <c r="M177" s="12" t="s">
        <v>715</v>
      </c>
      <c r="N177" s="12" t="s">
        <v>954</v>
      </c>
      <c r="O177" s="9" t="s">
        <v>642</v>
      </c>
      <c r="P177" s="5" t="s">
        <v>46</v>
      </c>
      <c r="Q177" s="5" t="s">
        <v>643</v>
      </c>
      <c r="R177" s="5" t="s">
        <v>1073</v>
      </c>
      <c r="S177" s="5" t="s">
        <v>1074</v>
      </c>
      <c r="T177" s="5" t="s">
        <v>1075</v>
      </c>
      <c r="U177" s="5" t="s">
        <v>1076</v>
      </c>
      <c r="V177" s="5" t="s">
        <v>739</v>
      </c>
      <c r="W177" s="5" t="s">
        <v>1300</v>
      </c>
      <c r="X177" s="5" t="s">
        <v>1896</v>
      </c>
      <c r="Y177" s="16" t="s">
        <v>1077</v>
      </c>
      <c r="Z177" s="16" t="s">
        <v>642</v>
      </c>
      <c r="AA177" s="16" t="s">
        <v>1897</v>
      </c>
      <c r="AB177" s="5" t="s">
        <v>1898</v>
      </c>
      <c r="AC177" s="5" t="s">
        <v>655</v>
      </c>
      <c r="AD177" s="13">
        <v>23000</v>
      </c>
      <c r="AE177" s="11" t="s">
        <v>1899</v>
      </c>
      <c r="AF177" s="9" t="s">
        <v>657</v>
      </c>
      <c r="AG177" s="5" t="s">
        <v>642</v>
      </c>
      <c r="AI177" s="5" t="s">
        <v>642</v>
      </c>
      <c r="AJ177" s="14">
        <v>6159</v>
      </c>
      <c r="AK177" s="15">
        <v>45071.527071759258</v>
      </c>
      <c r="AL177" s="15">
        <v>45071.152071759258</v>
      </c>
      <c r="AM177" s="5" t="s">
        <v>658</v>
      </c>
      <c r="AN177" s="5" t="s">
        <v>1900</v>
      </c>
      <c r="AO177" s="5">
        <v>23000</v>
      </c>
      <c r="AP177" s="15">
        <v>45071.527094907404</v>
      </c>
      <c r="AQ177" s="15" t="s">
        <v>660</v>
      </c>
      <c r="AR177" s="5" t="s">
        <v>642</v>
      </c>
      <c r="AS177" s="5" t="s">
        <v>1901</v>
      </c>
      <c r="AT177" s="5" t="s">
        <v>1902</v>
      </c>
    </row>
    <row r="178" spans="1:46" ht="15" customHeight="1">
      <c r="A178" s="5">
        <v>0.63160269750898768</v>
      </c>
      <c r="B178" s="6">
        <v>1.3657407407407409E-3</v>
      </c>
      <c r="C178" s="7">
        <v>160</v>
      </c>
      <c r="D178" s="8" t="s">
        <v>3274</v>
      </c>
      <c r="E178" s="8" t="s">
        <v>3456</v>
      </c>
      <c r="F178" s="6" t="s">
        <v>635</v>
      </c>
      <c r="G178" s="90">
        <v>5012</v>
      </c>
      <c r="H178" s="78" t="s">
        <v>2898</v>
      </c>
      <c r="I178" s="9" t="s">
        <v>2899</v>
      </c>
      <c r="J178" s="10" t="s">
        <v>713</v>
      </c>
      <c r="K178" s="11">
        <v>41261</v>
      </c>
      <c r="L178" s="5" t="s">
        <v>639</v>
      </c>
      <c r="M178" s="12" t="s">
        <v>715</v>
      </c>
      <c r="N178" s="12" t="s">
        <v>1278</v>
      </c>
      <c r="O178" s="9" t="s">
        <v>642</v>
      </c>
      <c r="P178" s="5" t="s">
        <v>682</v>
      </c>
      <c r="Q178" s="5" t="s">
        <v>669</v>
      </c>
      <c r="R178" s="5" t="s">
        <v>2485</v>
      </c>
      <c r="S178" s="5" t="s">
        <v>2803</v>
      </c>
      <c r="T178" s="5" t="s">
        <v>2487</v>
      </c>
      <c r="U178" s="5" t="s">
        <v>2488</v>
      </c>
      <c r="V178" s="5" t="s">
        <v>648</v>
      </c>
      <c r="W178" s="5" t="s">
        <v>2489</v>
      </c>
      <c r="X178" s="16" t="s">
        <v>2490</v>
      </c>
      <c r="Y178" s="5" t="s">
        <v>2491</v>
      </c>
      <c r="Z178" s="5" t="s">
        <v>2491</v>
      </c>
      <c r="AA178" s="5" t="s">
        <v>2900</v>
      </c>
      <c r="AB178" s="5" t="s">
        <v>2901</v>
      </c>
      <c r="AC178" s="5" t="s">
        <v>691</v>
      </c>
      <c r="AD178" s="13">
        <v>23000</v>
      </c>
      <c r="AE178" s="11" t="s">
        <v>2902</v>
      </c>
      <c r="AF178" s="9" t="s">
        <v>657</v>
      </c>
      <c r="AG178" s="5" t="s">
        <v>642</v>
      </c>
      <c r="AI178" s="5" t="s">
        <v>642</v>
      </c>
      <c r="AJ178" s="14">
        <v>6664</v>
      </c>
      <c r="AK178" s="15">
        <v>45099.522569444445</v>
      </c>
      <c r="AL178" s="15">
        <v>45099.147569444445</v>
      </c>
      <c r="AM178" s="5" t="s">
        <v>658</v>
      </c>
      <c r="AN178" s="5" t="s">
        <v>2905</v>
      </c>
      <c r="AO178" s="5">
        <v>23000</v>
      </c>
      <c r="AP178" s="15">
        <v>45099.522592592592</v>
      </c>
      <c r="AQ178" s="15" t="s">
        <v>660</v>
      </c>
      <c r="AR178" s="5" t="s">
        <v>642</v>
      </c>
      <c r="AS178" s="5" t="s">
        <v>1116</v>
      </c>
      <c r="AT178" s="5" t="s">
        <v>2904</v>
      </c>
    </row>
    <row r="179" spans="1:46" ht="15" customHeight="1">
      <c r="A179" s="5">
        <v>9.8242640151636307E-2</v>
      </c>
      <c r="B179" s="6">
        <v>1.3425925925925925E-3</v>
      </c>
      <c r="C179" s="7">
        <v>170</v>
      </c>
      <c r="D179" s="8" t="s">
        <v>3274</v>
      </c>
      <c r="E179" s="8" t="s">
        <v>3287</v>
      </c>
      <c r="F179" s="6" t="s">
        <v>635</v>
      </c>
      <c r="G179" s="90">
        <v>5013</v>
      </c>
      <c r="H179" s="78" t="s">
        <v>842</v>
      </c>
      <c r="I179" s="9" t="s">
        <v>843</v>
      </c>
      <c r="J179" s="10">
        <v>10</v>
      </c>
      <c r="K179" s="11">
        <v>41201</v>
      </c>
      <c r="L179" s="5" t="s">
        <v>639</v>
      </c>
      <c r="M179" s="12" t="s">
        <v>715</v>
      </c>
      <c r="N179" s="12" t="s">
        <v>844</v>
      </c>
      <c r="O179" s="9" t="s">
        <v>642</v>
      </c>
      <c r="P179" s="5" t="s">
        <v>668</v>
      </c>
      <c r="Q179" s="5" t="s">
        <v>643</v>
      </c>
      <c r="R179" s="5" t="s">
        <v>698</v>
      </c>
      <c r="S179" s="5" t="s">
        <v>699</v>
      </c>
      <c r="T179" s="5" t="s">
        <v>700</v>
      </c>
      <c r="U179" s="5" t="s">
        <v>701</v>
      </c>
      <c r="V179" s="5" t="s">
        <v>648</v>
      </c>
      <c r="W179" s="5" t="s">
        <v>702</v>
      </c>
      <c r="X179" s="16" t="s">
        <v>781</v>
      </c>
      <c r="Y179" s="16" t="s">
        <v>703</v>
      </c>
      <c r="Z179" s="16" t="s">
        <v>704</v>
      </c>
      <c r="AA179" s="16" t="s">
        <v>846</v>
      </c>
      <c r="AB179" s="5" t="s">
        <v>847</v>
      </c>
      <c r="AC179" s="5" t="s">
        <v>691</v>
      </c>
      <c r="AD179" s="13">
        <v>23000</v>
      </c>
      <c r="AE179" s="11" t="s">
        <v>848</v>
      </c>
      <c r="AF179" s="9" t="s">
        <v>657</v>
      </c>
      <c r="AG179" s="5" t="s">
        <v>642</v>
      </c>
      <c r="AI179" s="5" t="s">
        <v>642</v>
      </c>
      <c r="AJ179" s="14">
        <v>5993</v>
      </c>
      <c r="AK179" s="15">
        <v>45065.622789351852</v>
      </c>
      <c r="AL179" s="15">
        <v>45065.247789351852</v>
      </c>
      <c r="AM179" s="5" t="s">
        <v>658</v>
      </c>
      <c r="AN179" s="9" t="s">
        <v>858</v>
      </c>
      <c r="AO179" s="5">
        <v>23000</v>
      </c>
      <c r="AP179" s="15">
        <v>45065.622800925928</v>
      </c>
      <c r="AQ179" s="15" t="s">
        <v>660</v>
      </c>
      <c r="AR179" s="5" t="s">
        <v>642</v>
      </c>
      <c r="AS179" s="5" t="s">
        <v>850</v>
      </c>
      <c r="AT179" s="5" t="s">
        <v>851</v>
      </c>
    </row>
    <row r="180" spans="1:46" ht="15" customHeight="1">
      <c r="A180" s="5">
        <v>0.95571802233225034</v>
      </c>
      <c r="B180" s="6">
        <v>9.8379629629629642E-4</v>
      </c>
      <c r="C180" s="7">
        <v>34</v>
      </c>
      <c r="D180" s="8" t="s">
        <v>3269</v>
      </c>
      <c r="E180" s="8" t="s">
        <v>3318</v>
      </c>
      <c r="F180" s="6" t="s">
        <v>635</v>
      </c>
      <c r="G180" s="90">
        <v>6001</v>
      </c>
      <c r="H180" s="78" t="s">
        <v>1167</v>
      </c>
      <c r="I180" s="9" t="s">
        <v>1168</v>
      </c>
      <c r="J180" s="10" t="s">
        <v>697</v>
      </c>
      <c r="K180" s="11">
        <v>40956</v>
      </c>
      <c r="L180" s="5" t="s">
        <v>639</v>
      </c>
      <c r="M180" s="12" t="s">
        <v>666</v>
      </c>
      <c r="N180" s="12" t="s">
        <v>1169</v>
      </c>
      <c r="O180" s="9" t="s">
        <v>642</v>
      </c>
      <c r="P180" s="5" t="s">
        <v>682</v>
      </c>
      <c r="Q180" s="86" t="s">
        <v>643</v>
      </c>
      <c r="R180" s="5" t="s">
        <v>820</v>
      </c>
      <c r="S180" s="5" t="s">
        <v>821</v>
      </c>
      <c r="T180" s="86" t="s">
        <v>1179</v>
      </c>
      <c r="U180" s="5" t="s">
        <v>823</v>
      </c>
      <c r="V180" s="5" t="s">
        <v>648</v>
      </c>
      <c r="W180" s="16" t="s">
        <v>841</v>
      </c>
      <c r="X180" s="5" t="s">
        <v>824</v>
      </c>
      <c r="Y180" s="16" t="s">
        <v>914</v>
      </c>
      <c r="Z180" s="16" t="s">
        <v>825</v>
      </c>
      <c r="AA180" s="16" t="s">
        <v>1170</v>
      </c>
      <c r="AB180" s="5" t="s">
        <v>1171</v>
      </c>
      <c r="AC180" s="5" t="s">
        <v>691</v>
      </c>
      <c r="AD180" s="13">
        <v>23000</v>
      </c>
      <c r="AE180" s="11" t="s">
        <v>1172</v>
      </c>
      <c r="AF180" s="9" t="s">
        <v>657</v>
      </c>
      <c r="AG180" s="5" t="s">
        <v>642</v>
      </c>
      <c r="AI180" s="5" t="s">
        <v>642</v>
      </c>
      <c r="AJ180" s="14">
        <v>6070</v>
      </c>
      <c r="AK180" s="15">
        <v>45067.398692129631</v>
      </c>
      <c r="AL180" s="15">
        <v>45067.023692129631</v>
      </c>
      <c r="AM180" s="5" t="s">
        <v>658</v>
      </c>
      <c r="AN180" s="5" t="s">
        <v>1173</v>
      </c>
      <c r="AO180" s="5">
        <v>23000</v>
      </c>
      <c r="AP180" s="15">
        <v>45067.3987037037</v>
      </c>
      <c r="AQ180" s="15" t="s">
        <v>660</v>
      </c>
      <c r="AR180" s="5" t="s">
        <v>642</v>
      </c>
      <c r="AS180" s="5" t="s">
        <v>1116</v>
      </c>
      <c r="AT180" s="5" t="s">
        <v>1174</v>
      </c>
    </row>
    <row r="181" spans="1:46" ht="15" customHeight="1">
      <c r="A181" s="5">
        <v>9.8451491751491482E-2</v>
      </c>
      <c r="B181" s="6">
        <v>8.4490740740740739E-4</v>
      </c>
      <c r="C181" s="7">
        <v>8</v>
      </c>
      <c r="D181" s="8" t="s">
        <v>3269</v>
      </c>
      <c r="E181" s="8" t="s">
        <v>3273</v>
      </c>
      <c r="F181" s="6" t="s">
        <v>635</v>
      </c>
      <c r="G181" s="90">
        <v>6002</v>
      </c>
      <c r="H181" s="78" t="s">
        <v>695</v>
      </c>
      <c r="I181" s="9" t="s">
        <v>696</v>
      </c>
      <c r="J181" s="10" t="s">
        <v>697</v>
      </c>
      <c r="K181" s="11">
        <v>40801</v>
      </c>
      <c r="L181" s="5" t="s">
        <v>639</v>
      </c>
      <c r="M181" s="12" t="s">
        <v>666</v>
      </c>
      <c r="N181" s="18" t="s">
        <v>681</v>
      </c>
      <c r="O181" s="9" t="s">
        <v>642</v>
      </c>
      <c r="P181" s="5" t="s">
        <v>46</v>
      </c>
      <c r="Q181" s="5" t="s">
        <v>643</v>
      </c>
      <c r="R181" s="5" t="s">
        <v>698</v>
      </c>
      <c r="S181" s="5" t="s">
        <v>699</v>
      </c>
      <c r="T181" s="5" t="s">
        <v>700</v>
      </c>
      <c r="U181" s="5" t="s">
        <v>701</v>
      </c>
      <c r="V181" s="5" t="s">
        <v>648</v>
      </c>
      <c r="W181" s="5" t="s">
        <v>702</v>
      </c>
      <c r="X181" s="16" t="s">
        <v>781</v>
      </c>
      <c r="Y181" s="16" t="s">
        <v>703</v>
      </c>
      <c r="Z181" s="16" t="s">
        <v>704</v>
      </c>
      <c r="AA181" s="16" t="s">
        <v>705</v>
      </c>
      <c r="AB181" s="5" t="s">
        <v>706</v>
      </c>
      <c r="AC181" s="5" t="s">
        <v>691</v>
      </c>
      <c r="AD181" s="13">
        <v>23000</v>
      </c>
      <c r="AE181" s="11" t="s">
        <v>707</v>
      </c>
      <c r="AF181" s="9" t="s">
        <v>657</v>
      </c>
      <c r="AG181" s="5" t="s">
        <v>642</v>
      </c>
      <c r="AI181" s="5" t="s">
        <v>642</v>
      </c>
      <c r="AJ181" s="14">
        <v>5978</v>
      </c>
      <c r="AK181" s="15">
        <v>45065.484953703701</v>
      </c>
      <c r="AL181" s="15">
        <v>45065.109953703701</v>
      </c>
      <c r="AM181" s="5" t="s">
        <v>658</v>
      </c>
      <c r="AN181" s="9" t="s">
        <v>708</v>
      </c>
      <c r="AO181" s="5">
        <v>23000</v>
      </c>
      <c r="AP181" s="15">
        <v>45065.484976851854</v>
      </c>
      <c r="AQ181" s="15" t="s">
        <v>660</v>
      </c>
      <c r="AR181" s="5" t="s">
        <v>642</v>
      </c>
      <c r="AS181" s="5" t="s">
        <v>709</v>
      </c>
      <c r="AT181" s="5" t="s">
        <v>710</v>
      </c>
    </row>
    <row r="182" spans="1:46" ht="15" customHeight="1">
      <c r="A182" s="5">
        <v>0.10763859929007935</v>
      </c>
      <c r="B182" s="6">
        <v>8.4490740740740739E-4</v>
      </c>
      <c r="C182" s="7">
        <v>8</v>
      </c>
      <c r="D182" s="8" t="s">
        <v>3269</v>
      </c>
      <c r="E182" s="8" t="s">
        <v>3448</v>
      </c>
      <c r="F182" s="6" t="s">
        <v>635</v>
      </c>
      <c r="G182" s="90">
        <v>6003</v>
      </c>
      <c r="H182" s="78" t="s">
        <v>2818</v>
      </c>
      <c r="I182" s="9" t="s">
        <v>2819</v>
      </c>
      <c r="J182" s="10">
        <v>12</v>
      </c>
      <c r="K182" s="11">
        <v>40723</v>
      </c>
      <c r="L182" s="5" t="s">
        <v>639</v>
      </c>
      <c r="M182" s="12" t="s">
        <v>666</v>
      </c>
      <c r="N182" s="12" t="s">
        <v>681</v>
      </c>
      <c r="O182" s="9" t="s">
        <v>642</v>
      </c>
      <c r="P182" s="5" t="s">
        <v>682</v>
      </c>
      <c r="Q182" s="5" t="s">
        <v>643</v>
      </c>
      <c r="R182" s="5" t="s">
        <v>2679</v>
      </c>
      <c r="S182" s="5" t="s">
        <v>2820</v>
      </c>
      <c r="T182" s="5" t="s">
        <v>2680</v>
      </c>
      <c r="U182" s="5" t="s">
        <v>2767</v>
      </c>
      <c r="V182" s="5" t="s">
        <v>739</v>
      </c>
      <c r="W182" s="5" t="s">
        <v>2681</v>
      </c>
      <c r="X182" s="16" t="s">
        <v>2768</v>
      </c>
      <c r="Y182" s="5" t="s">
        <v>2682</v>
      </c>
      <c r="Z182" s="5" t="s">
        <v>642</v>
      </c>
      <c r="AA182" s="5" t="s">
        <v>2821</v>
      </c>
      <c r="AB182" s="5" t="s">
        <v>2822</v>
      </c>
      <c r="AC182" s="5" t="s">
        <v>655</v>
      </c>
      <c r="AD182" s="13">
        <v>23000</v>
      </c>
      <c r="AE182" s="11" t="s">
        <v>2823</v>
      </c>
      <c r="AF182" s="9" t="s">
        <v>673</v>
      </c>
      <c r="AG182" s="5" t="s">
        <v>642</v>
      </c>
      <c r="AI182" s="5" t="s">
        <v>642</v>
      </c>
      <c r="AJ182" s="14">
        <v>6632</v>
      </c>
      <c r="AK182" s="14">
        <v>45097.424189814818</v>
      </c>
      <c r="AL182" s="14">
        <v>45097.049189814818</v>
      </c>
      <c r="AM182" s="15" t="s">
        <v>658</v>
      </c>
      <c r="AN182" s="5" t="s">
        <v>2824</v>
      </c>
      <c r="AO182" s="5">
        <v>23000</v>
      </c>
      <c r="AP182" s="5">
        <v>45097.424201388887</v>
      </c>
      <c r="AQ182" s="15" t="s">
        <v>660</v>
      </c>
      <c r="AR182" s="5" t="s">
        <v>642</v>
      </c>
      <c r="AS182" s="5" t="s">
        <v>2696</v>
      </c>
      <c r="AT182" s="5" t="s">
        <v>2825</v>
      </c>
    </row>
    <row r="183" spans="1:46" ht="15" customHeight="1">
      <c r="A183" s="5">
        <v>0.11677681114462468</v>
      </c>
      <c r="B183" s="6">
        <v>1.3657407407407409E-3</v>
      </c>
      <c r="C183" s="7">
        <v>103</v>
      </c>
      <c r="D183" s="8" t="s">
        <v>3269</v>
      </c>
      <c r="E183" s="8" t="s">
        <v>3388</v>
      </c>
      <c r="F183" s="6" t="s">
        <v>635</v>
      </c>
      <c r="G183" s="90">
        <v>6004</v>
      </c>
      <c r="H183" s="78" t="s">
        <v>2241</v>
      </c>
      <c r="I183" s="9" t="s">
        <v>2220</v>
      </c>
      <c r="J183" s="10">
        <v>11</v>
      </c>
      <c r="K183" s="11">
        <v>40764</v>
      </c>
      <c r="L183" s="5" t="s">
        <v>639</v>
      </c>
      <c r="M183" s="12" t="s">
        <v>666</v>
      </c>
      <c r="N183" s="12" t="s">
        <v>2221</v>
      </c>
      <c r="O183" s="9" t="s">
        <v>642</v>
      </c>
      <c r="P183" s="5" t="s">
        <v>46</v>
      </c>
      <c r="Q183" s="5" t="s">
        <v>643</v>
      </c>
      <c r="R183" s="5" t="s">
        <v>2222</v>
      </c>
      <c r="S183" s="5" t="s">
        <v>2223</v>
      </c>
      <c r="T183" s="5" t="s">
        <v>2224</v>
      </c>
      <c r="U183" s="5" t="s">
        <v>2246</v>
      </c>
      <c r="V183" s="5" t="s">
        <v>648</v>
      </c>
      <c r="W183" s="5" t="s">
        <v>2225</v>
      </c>
      <c r="X183" s="16" t="s">
        <v>2288</v>
      </c>
      <c r="Y183" s="16" t="s">
        <v>2226</v>
      </c>
      <c r="Z183" s="16" t="s">
        <v>642</v>
      </c>
      <c r="AA183" s="16" t="s">
        <v>2227</v>
      </c>
      <c r="AB183" s="5" t="s">
        <v>2228</v>
      </c>
      <c r="AC183" s="5" t="s">
        <v>691</v>
      </c>
      <c r="AD183" s="13">
        <v>23000</v>
      </c>
      <c r="AE183" s="11" t="s">
        <v>2229</v>
      </c>
      <c r="AF183" s="9" t="s">
        <v>774</v>
      </c>
      <c r="AG183" s="5" t="s">
        <v>642</v>
      </c>
      <c r="AI183" s="5" t="s">
        <v>642</v>
      </c>
      <c r="AJ183" s="14">
        <v>6278</v>
      </c>
      <c r="AK183" s="15">
        <v>45078.221099537041</v>
      </c>
      <c r="AL183" s="15">
        <v>45077.846099537041</v>
      </c>
      <c r="AM183" s="5" t="s">
        <v>658</v>
      </c>
      <c r="AN183" s="5" t="s">
        <v>2230</v>
      </c>
      <c r="AO183" s="5">
        <v>23000</v>
      </c>
      <c r="AP183" s="15">
        <v>45078.221122685187</v>
      </c>
      <c r="AQ183" s="15" t="s">
        <v>660</v>
      </c>
      <c r="AR183" s="5" t="s">
        <v>642</v>
      </c>
      <c r="AS183" s="5" t="s">
        <v>2231</v>
      </c>
      <c r="AT183" s="5" t="s">
        <v>2232</v>
      </c>
    </row>
    <row r="184" spans="1:46" ht="15" customHeight="1">
      <c r="A184" s="5">
        <v>0.15412381015633947</v>
      </c>
      <c r="B184" s="6">
        <v>9.6064814814814808E-4</v>
      </c>
      <c r="C184" s="7">
        <v>36</v>
      </c>
      <c r="D184" s="8" t="s">
        <v>3269</v>
      </c>
      <c r="E184" s="8" t="s">
        <v>3283</v>
      </c>
      <c r="F184" s="6" t="s">
        <v>635</v>
      </c>
      <c r="G184" s="90">
        <v>6005</v>
      </c>
      <c r="H184" s="78" t="s">
        <v>817</v>
      </c>
      <c r="I184" s="9" t="s">
        <v>818</v>
      </c>
      <c r="J184" s="10" t="s">
        <v>697</v>
      </c>
      <c r="K184" s="11">
        <v>40958</v>
      </c>
      <c r="L184" s="5" t="s">
        <v>639</v>
      </c>
      <c r="M184" s="12" t="s">
        <v>666</v>
      </c>
      <c r="N184" s="18" t="s">
        <v>819</v>
      </c>
      <c r="O184" s="9" t="s">
        <v>642</v>
      </c>
      <c r="P184" s="5" t="s">
        <v>682</v>
      </c>
      <c r="Q184" s="5" t="s">
        <v>669</v>
      </c>
      <c r="R184" s="5" t="s">
        <v>820</v>
      </c>
      <c r="S184" s="5" t="s">
        <v>821</v>
      </c>
      <c r="T184" s="86" t="s">
        <v>1179</v>
      </c>
      <c r="U184" s="5" t="s">
        <v>823</v>
      </c>
      <c r="V184" s="5" t="s">
        <v>648</v>
      </c>
      <c r="W184" s="16" t="s">
        <v>841</v>
      </c>
      <c r="X184" s="5" t="s">
        <v>824</v>
      </c>
      <c r="Y184" s="16" t="s">
        <v>840</v>
      </c>
      <c r="Z184" s="16" t="s">
        <v>825</v>
      </c>
      <c r="AA184" s="16" t="s">
        <v>826</v>
      </c>
      <c r="AB184" s="5" t="s">
        <v>827</v>
      </c>
      <c r="AC184" s="5" t="s">
        <v>691</v>
      </c>
      <c r="AD184" s="13">
        <v>23000</v>
      </c>
      <c r="AE184" s="11" t="s">
        <v>828</v>
      </c>
      <c r="AF184" s="9" t="s">
        <v>727</v>
      </c>
      <c r="AG184" s="5" t="s">
        <v>642</v>
      </c>
      <c r="AI184" s="5" t="s">
        <v>642</v>
      </c>
      <c r="AJ184" s="14">
        <v>5988</v>
      </c>
      <c r="AK184" s="15">
        <v>45065.588159722225</v>
      </c>
      <c r="AL184" s="15">
        <v>45065.213159722225</v>
      </c>
      <c r="AM184" s="5" t="s">
        <v>658</v>
      </c>
      <c r="AN184" s="9" t="s">
        <v>829</v>
      </c>
      <c r="AO184" s="5">
        <v>23000</v>
      </c>
      <c r="AP184" s="15">
        <v>45065.588182870371</v>
      </c>
      <c r="AQ184" s="15" t="s">
        <v>660</v>
      </c>
      <c r="AR184" s="5" t="s">
        <v>642</v>
      </c>
      <c r="AS184" s="5" t="s">
        <v>747</v>
      </c>
      <c r="AT184" s="5" t="s">
        <v>830</v>
      </c>
    </row>
    <row r="185" spans="1:46" ht="15" customHeight="1">
      <c r="A185" s="5">
        <v>0.17870623785927719</v>
      </c>
      <c r="B185" s="6">
        <v>1.0185185185185186E-3</v>
      </c>
      <c r="C185" s="7">
        <v>16</v>
      </c>
      <c r="D185" s="8" t="s">
        <v>3269</v>
      </c>
      <c r="E185" s="8" t="s">
        <v>1850</v>
      </c>
      <c r="F185" s="6" t="s">
        <v>635</v>
      </c>
      <c r="G185" s="90">
        <v>6006</v>
      </c>
      <c r="H185" s="79" t="s">
        <v>1640</v>
      </c>
      <c r="I185" s="9" t="s">
        <v>1641</v>
      </c>
      <c r="J185" s="10" t="s">
        <v>665</v>
      </c>
      <c r="K185" s="11">
        <v>40643</v>
      </c>
      <c r="L185" s="5" t="s">
        <v>639</v>
      </c>
      <c r="M185" s="12" t="s">
        <v>666</v>
      </c>
      <c r="N185" s="12" t="s">
        <v>890</v>
      </c>
      <c r="O185" s="9" t="s">
        <v>642</v>
      </c>
      <c r="P185" s="5" t="s">
        <v>668</v>
      </c>
      <c r="Q185" s="5" t="s">
        <v>669</v>
      </c>
      <c r="R185" s="5" t="s">
        <v>1642</v>
      </c>
      <c r="S185" s="5" t="s">
        <v>1643</v>
      </c>
      <c r="T185" s="5" t="s">
        <v>1644</v>
      </c>
      <c r="U185" s="5" t="s">
        <v>1645</v>
      </c>
      <c r="V185" s="5" t="s">
        <v>648</v>
      </c>
      <c r="W185" s="5" t="s">
        <v>1646</v>
      </c>
      <c r="X185" s="5" t="s">
        <v>1647</v>
      </c>
      <c r="Y185" s="16" t="s">
        <v>1648</v>
      </c>
      <c r="Z185" s="16" t="s">
        <v>1649</v>
      </c>
      <c r="AA185" s="16" t="s">
        <v>1650</v>
      </c>
      <c r="AB185" s="5" t="s">
        <v>1651</v>
      </c>
      <c r="AC185" s="5" t="s">
        <v>691</v>
      </c>
      <c r="AD185" s="13">
        <v>23000</v>
      </c>
      <c r="AE185" s="84">
        <v>45069</v>
      </c>
      <c r="AF185" s="85" t="s">
        <v>1642</v>
      </c>
      <c r="AG185" s="5" t="s">
        <v>642</v>
      </c>
      <c r="AH185" s="13" t="s">
        <v>642</v>
      </c>
      <c r="AI185" s="5" t="s">
        <v>642</v>
      </c>
      <c r="AJ185" s="14">
        <v>6134</v>
      </c>
      <c r="AK185" s="15">
        <v>45070.556180555555</v>
      </c>
      <c r="AL185" s="15">
        <v>45070.181180555555</v>
      </c>
      <c r="AM185" s="5" t="s">
        <v>873</v>
      </c>
      <c r="AN185" s="5" t="s">
        <v>642</v>
      </c>
      <c r="AO185" s="5" t="s">
        <v>642</v>
      </c>
      <c r="AP185" s="15" t="s">
        <v>642</v>
      </c>
      <c r="AQ185" s="15" t="s">
        <v>642</v>
      </c>
      <c r="AR185" s="5" t="s">
        <v>642</v>
      </c>
      <c r="AS185" s="5" t="s">
        <v>815</v>
      </c>
      <c r="AT185" s="5" t="s">
        <v>1652</v>
      </c>
    </row>
    <row r="186" spans="1:46" ht="15" customHeight="1">
      <c r="A186" s="5">
        <v>0.22716276318168838</v>
      </c>
      <c r="B186" s="6">
        <v>1.0185185185185186E-3</v>
      </c>
      <c r="C186" s="7">
        <v>16</v>
      </c>
      <c r="D186" s="8" t="s">
        <v>3269</v>
      </c>
      <c r="E186" s="8" t="s">
        <v>1850</v>
      </c>
      <c r="F186" s="6" t="s">
        <v>635</v>
      </c>
      <c r="G186" s="90">
        <v>6007</v>
      </c>
      <c r="H186" s="79" t="s">
        <v>1336</v>
      </c>
      <c r="I186" s="9" t="s">
        <v>1337</v>
      </c>
      <c r="J186" s="10">
        <v>12</v>
      </c>
      <c r="K186" s="11">
        <v>40714</v>
      </c>
      <c r="L186" s="5" t="s">
        <v>639</v>
      </c>
      <c r="M186" s="12" t="s">
        <v>666</v>
      </c>
      <c r="N186" s="12" t="s">
        <v>890</v>
      </c>
      <c r="O186" s="9" t="s">
        <v>642</v>
      </c>
      <c r="P186" s="5" t="s">
        <v>668</v>
      </c>
      <c r="Q186" s="5" t="s">
        <v>669</v>
      </c>
      <c r="R186" s="5" t="s">
        <v>683</v>
      </c>
      <c r="S186" s="5" t="s">
        <v>684</v>
      </c>
      <c r="T186" s="5" t="s">
        <v>685</v>
      </c>
      <c r="U186" s="5" t="s">
        <v>1379</v>
      </c>
      <c r="V186" s="5" t="s">
        <v>648</v>
      </c>
      <c r="W186" s="5" t="s">
        <v>1153</v>
      </c>
      <c r="X186" s="16" t="s">
        <v>1154</v>
      </c>
      <c r="Y186" s="16" t="s">
        <v>688</v>
      </c>
      <c r="Z186" s="16" t="s">
        <v>642</v>
      </c>
      <c r="AA186" s="16" t="s">
        <v>1338</v>
      </c>
      <c r="AB186" s="5" t="s">
        <v>1339</v>
      </c>
      <c r="AC186" s="5" t="s">
        <v>691</v>
      </c>
      <c r="AD186" s="13">
        <v>23000</v>
      </c>
      <c r="AE186" s="84">
        <v>45067</v>
      </c>
      <c r="AF186" s="85" t="s">
        <v>1340</v>
      </c>
      <c r="AG186" s="5" t="s">
        <v>642</v>
      </c>
      <c r="AH186" s="13" t="s">
        <v>642</v>
      </c>
      <c r="AI186" s="5" t="s">
        <v>642</v>
      </c>
      <c r="AJ186" s="14">
        <v>6093</v>
      </c>
      <c r="AK186" s="15">
        <v>45068.234490740739</v>
      </c>
      <c r="AL186" s="15">
        <v>45067.859490740739</v>
      </c>
      <c r="AM186" s="5" t="s">
        <v>873</v>
      </c>
    </row>
    <row r="187" spans="1:46" ht="15" customHeight="1">
      <c r="A187" s="5">
        <v>0.30791239434884543</v>
      </c>
      <c r="B187" s="6">
        <v>8.2175925925925917E-4</v>
      </c>
      <c r="C187" s="7">
        <v>136</v>
      </c>
      <c r="D187" s="8" t="s">
        <v>3269</v>
      </c>
      <c r="E187" s="8" t="s">
        <v>642</v>
      </c>
      <c r="F187" s="6" t="s">
        <v>635</v>
      </c>
      <c r="G187" s="90">
        <v>6008</v>
      </c>
      <c r="H187" s="79" t="s">
        <v>1662</v>
      </c>
      <c r="I187" s="9" t="s">
        <v>1663</v>
      </c>
      <c r="J187" s="10" t="s">
        <v>665</v>
      </c>
      <c r="K187" s="11">
        <v>40719</v>
      </c>
      <c r="L187" s="5" t="s">
        <v>639</v>
      </c>
      <c r="M187" s="12" t="s">
        <v>666</v>
      </c>
      <c r="N187" s="12" t="s">
        <v>833</v>
      </c>
      <c r="O187" s="9" t="s">
        <v>642</v>
      </c>
      <c r="P187" s="5" t="s">
        <v>682</v>
      </c>
      <c r="Q187" s="5" t="s">
        <v>669</v>
      </c>
      <c r="R187" s="5" t="s">
        <v>1642</v>
      </c>
      <c r="S187" s="5" t="s">
        <v>1643</v>
      </c>
      <c r="T187" s="5" t="s">
        <v>1644</v>
      </c>
      <c r="U187" s="5" t="s">
        <v>1645</v>
      </c>
      <c r="V187" s="5" t="s">
        <v>648</v>
      </c>
      <c r="W187" s="5" t="s">
        <v>1646</v>
      </c>
      <c r="X187" s="5" t="s">
        <v>1647</v>
      </c>
      <c r="Y187" s="16" t="s">
        <v>1648</v>
      </c>
      <c r="Z187" s="16" t="s">
        <v>1649</v>
      </c>
      <c r="AA187" s="16" t="s">
        <v>1664</v>
      </c>
      <c r="AB187" s="5" t="s">
        <v>1665</v>
      </c>
      <c r="AC187" s="5" t="s">
        <v>691</v>
      </c>
      <c r="AD187" s="13">
        <v>23000</v>
      </c>
      <c r="AE187" s="11">
        <v>44659</v>
      </c>
      <c r="AF187" s="9" t="s">
        <v>1666</v>
      </c>
      <c r="AG187" s="5" t="s">
        <v>1667</v>
      </c>
      <c r="AH187" s="13" t="s">
        <v>642</v>
      </c>
      <c r="AI187" s="5" t="s">
        <v>642</v>
      </c>
      <c r="AJ187" s="14">
        <v>6137</v>
      </c>
      <c r="AK187" s="15">
        <v>45070.590578703705</v>
      </c>
      <c r="AL187" s="15">
        <v>45070.215578703705</v>
      </c>
      <c r="AM187" s="5" t="s">
        <v>873</v>
      </c>
      <c r="AN187" s="5" t="s">
        <v>642</v>
      </c>
      <c r="AO187" s="5" t="s">
        <v>642</v>
      </c>
      <c r="AP187" s="15" t="s">
        <v>642</v>
      </c>
      <c r="AQ187" s="15" t="s">
        <v>642</v>
      </c>
      <c r="AR187" s="5" t="s">
        <v>642</v>
      </c>
      <c r="AS187" s="5" t="s">
        <v>815</v>
      </c>
      <c r="AT187" s="5" t="s">
        <v>1652</v>
      </c>
    </row>
    <row r="188" spans="1:46" ht="15" customHeight="1">
      <c r="A188" s="5">
        <v>0.87951919326640404</v>
      </c>
      <c r="B188" s="6">
        <v>1.5393518518518519E-3</v>
      </c>
      <c r="C188" s="7">
        <v>56</v>
      </c>
      <c r="D188" s="8" t="s">
        <v>3269</v>
      </c>
      <c r="E188" s="8" t="s">
        <v>3270</v>
      </c>
      <c r="F188" s="6" t="s">
        <v>635</v>
      </c>
      <c r="G188" s="90">
        <v>6009</v>
      </c>
      <c r="H188" s="78" t="s">
        <v>663</v>
      </c>
      <c r="I188" s="9" t="s">
        <v>664</v>
      </c>
      <c r="J188" s="10" t="s">
        <v>665</v>
      </c>
      <c r="K188" s="11">
        <v>40735</v>
      </c>
      <c r="L188" s="5" t="s">
        <v>639</v>
      </c>
      <c r="M188" s="12" t="s">
        <v>666</v>
      </c>
      <c r="N188" s="18" t="s">
        <v>667</v>
      </c>
      <c r="O188" s="9" t="s">
        <v>642</v>
      </c>
      <c r="P188" s="5" t="s">
        <v>668</v>
      </c>
      <c r="Q188" s="5" t="s">
        <v>669</v>
      </c>
      <c r="R188" s="5" t="s">
        <v>644</v>
      </c>
      <c r="S188" s="5" t="s">
        <v>645</v>
      </c>
      <c r="T188" s="5" t="s">
        <v>646</v>
      </c>
      <c r="U188" s="5" t="s">
        <v>647</v>
      </c>
      <c r="V188" s="5" t="s">
        <v>648</v>
      </c>
      <c r="W188" s="5" t="s">
        <v>649</v>
      </c>
      <c r="X188" s="5" t="s">
        <v>650</v>
      </c>
      <c r="Y188" s="16" t="s">
        <v>651</v>
      </c>
      <c r="Z188" s="16" t="s">
        <v>652</v>
      </c>
      <c r="AA188" s="16" t="s">
        <v>670</v>
      </c>
      <c r="AB188" s="5" t="s">
        <v>671</v>
      </c>
      <c r="AC188" s="5" t="s">
        <v>655</v>
      </c>
      <c r="AD188" s="13">
        <v>23000</v>
      </c>
      <c r="AE188" s="11" t="s">
        <v>672</v>
      </c>
      <c r="AF188" s="9" t="s">
        <v>673</v>
      </c>
      <c r="AG188" s="5" t="s">
        <v>642</v>
      </c>
      <c r="AI188" s="5" t="s">
        <v>642</v>
      </c>
      <c r="AJ188" s="14">
        <v>5976</v>
      </c>
      <c r="AK188" s="15">
        <v>45065.446122685185</v>
      </c>
      <c r="AL188" s="15">
        <v>45065.071122685185</v>
      </c>
      <c r="AM188" s="5" t="s">
        <v>658</v>
      </c>
      <c r="AN188" s="5" t="s">
        <v>674</v>
      </c>
      <c r="AO188" s="5">
        <v>23000</v>
      </c>
      <c r="AP188" s="15">
        <v>45065.446134259262</v>
      </c>
      <c r="AQ188" s="15" t="s">
        <v>660</v>
      </c>
      <c r="AR188" s="5" t="s">
        <v>642</v>
      </c>
      <c r="AS188" s="5" t="s">
        <v>675</v>
      </c>
      <c r="AT188" s="5" t="s">
        <v>676</v>
      </c>
    </row>
    <row r="189" spans="1:46" ht="15" customHeight="1">
      <c r="A189" s="5">
        <v>0.35421489012415952</v>
      </c>
      <c r="B189" s="6">
        <v>1.4699074074074074E-3</v>
      </c>
      <c r="C189" s="7">
        <v>22</v>
      </c>
      <c r="D189" s="8" t="s">
        <v>3269</v>
      </c>
      <c r="E189" s="8" t="s">
        <v>3487</v>
      </c>
      <c r="F189" s="6" t="s">
        <v>635</v>
      </c>
      <c r="G189" s="90">
        <v>6010</v>
      </c>
      <c r="H189" s="78" t="s">
        <v>3236</v>
      </c>
      <c r="I189" s="9" t="s">
        <v>3179</v>
      </c>
      <c r="J189" s="10" t="s">
        <v>665</v>
      </c>
      <c r="K189" s="11">
        <v>40723</v>
      </c>
      <c r="L189" s="5" t="s">
        <v>639</v>
      </c>
      <c r="M189" s="12" t="s">
        <v>666</v>
      </c>
      <c r="N189" s="12" t="s">
        <v>924</v>
      </c>
      <c r="O189" s="9" t="s">
        <v>642</v>
      </c>
      <c r="P189" s="5" t="s">
        <v>668</v>
      </c>
      <c r="Q189" s="5" t="s">
        <v>643</v>
      </c>
      <c r="R189" s="5" t="s">
        <v>2016</v>
      </c>
      <c r="S189" s="5" t="s">
        <v>2017</v>
      </c>
      <c r="T189" s="5" t="s">
        <v>2018</v>
      </c>
      <c r="U189" s="5" t="s">
        <v>2019</v>
      </c>
      <c r="V189" s="5" t="s">
        <v>2020</v>
      </c>
      <c r="W189" s="5" t="s">
        <v>2373</v>
      </c>
      <c r="X189" s="16" t="s">
        <v>2021</v>
      </c>
      <c r="Y189" s="5" t="s">
        <v>2022</v>
      </c>
      <c r="Z189" s="5" t="s">
        <v>3180</v>
      </c>
      <c r="AA189" s="5" t="s">
        <v>3181</v>
      </c>
      <c r="AB189" s="5" t="s">
        <v>3182</v>
      </c>
      <c r="AC189" s="5" t="s">
        <v>655</v>
      </c>
      <c r="AD189" s="13">
        <v>23000</v>
      </c>
      <c r="AE189" s="11" t="s">
        <v>3183</v>
      </c>
      <c r="AF189" s="9" t="s">
        <v>657</v>
      </c>
      <c r="AG189" s="5" t="s">
        <v>642</v>
      </c>
      <c r="AI189" s="5" t="s">
        <v>642</v>
      </c>
      <c r="AJ189" s="14">
        <v>6779</v>
      </c>
      <c r="AK189" s="15">
        <v>45108.444201388891</v>
      </c>
      <c r="AL189" s="15">
        <v>45108.069201388891</v>
      </c>
      <c r="AM189" s="5" t="s">
        <v>658</v>
      </c>
      <c r="AN189" s="5" t="s">
        <v>3184</v>
      </c>
      <c r="AO189" s="5">
        <v>23000</v>
      </c>
      <c r="AP189" s="15">
        <v>45108.444224537037</v>
      </c>
      <c r="AQ189" s="15" t="s">
        <v>660</v>
      </c>
      <c r="AR189" s="5" t="s">
        <v>642</v>
      </c>
      <c r="AS189" s="5" t="s">
        <v>2369</v>
      </c>
      <c r="AT189" s="5" t="s">
        <v>3185</v>
      </c>
    </row>
    <row r="190" spans="1:46" ht="15" customHeight="1">
      <c r="A190" s="5">
        <v>0.39171787478763909</v>
      </c>
      <c r="B190" s="6">
        <v>1.0416666666666667E-3</v>
      </c>
      <c r="C190" s="7">
        <v>206</v>
      </c>
      <c r="D190" s="8" t="s">
        <v>3269</v>
      </c>
      <c r="E190" s="8" t="s">
        <v>3486</v>
      </c>
      <c r="F190" s="6" t="s">
        <v>635</v>
      </c>
      <c r="G190" s="90">
        <v>6011</v>
      </c>
      <c r="H190" s="78" t="s">
        <v>3159</v>
      </c>
      <c r="I190" s="9" t="s">
        <v>3160</v>
      </c>
      <c r="J190" s="10" t="s">
        <v>697</v>
      </c>
      <c r="K190" s="11">
        <v>40955</v>
      </c>
      <c r="L190" s="5" t="s">
        <v>639</v>
      </c>
      <c r="M190" s="12" t="s">
        <v>666</v>
      </c>
      <c r="N190" s="12" t="s">
        <v>2038</v>
      </c>
      <c r="O190" s="9" t="s">
        <v>642</v>
      </c>
      <c r="P190" s="5" t="s">
        <v>668</v>
      </c>
      <c r="Q190" s="5" t="s">
        <v>669</v>
      </c>
      <c r="R190" s="5" t="s">
        <v>1290</v>
      </c>
      <c r="S190" s="5" t="s">
        <v>1291</v>
      </c>
      <c r="T190" s="87" t="s">
        <v>3265</v>
      </c>
      <c r="U190" s="5" t="s">
        <v>1309</v>
      </c>
      <c r="V190" s="5" t="s">
        <v>648</v>
      </c>
      <c r="W190" s="5" t="s">
        <v>1310</v>
      </c>
      <c r="X190" s="16" t="s">
        <v>1311</v>
      </c>
      <c r="Y190" s="5" t="s">
        <v>1292</v>
      </c>
      <c r="Z190" s="5" t="s">
        <v>642</v>
      </c>
      <c r="AA190" s="5" t="s">
        <v>3161</v>
      </c>
      <c r="AB190" s="5" t="s">
        <v>3162</v>
      </c>
      <c r="AC190" s="5" t="s">
        <v>655</v>
      </c>
      <c r="AD190" s="13">
        <v>23000</v>
      </c>
      <c r="AE190" s="11" t="s">
        <v>3163</v>
      </c>
      <c r="AF190" s="9" t="s">
        <v>774</v>
      </c>
      <c r="AG190" s="5" t="s">
        <v>642</v>
      </c>
      <c r="AI190" s="5" t="s">
        <v>642</v>
      </c>
      <c r="AJ190" s="14">
        <v>6763</v>
      </c>
      <c r="AK190" s="15">
        <v>45106.458807870367</v>
      </c>
      <c r="AL190" s="15">
        <v>45106.083807870367</v>
      </c>
      <c r="AM190" s="5" t="s">
        <v>658</v>
      </c>
      <c r="AN190" s="5" t="s">
        <v>3164</v>
      </c>
      <c r="AO190" s="5">
        <v>23000</v>
      </c>
      <c r="AP190" s="15">
        <v>45106.458819444444</v>
      </c>
      <c r="AQ190" s="15" t="s">
        <v>660</v>
      </c>
      <c r="AR190" s="5" t="s">
        <v>642</v>
      </c>
      <c r="AS190" s="5" t="s">
        <v>3055</v>
      </c>
      <c r="AT190" s="5" t="s">
        <v>3165</v>
      </c>
    </row>
    <row r="191" spans="1:46" ht="15" customHeight="1">
      <c r="A191" s="5">
        <v>0.62096125384526546</v>
      </c>
      <c r="B191" s="6">
        <v>1.3425925925925925E-3</v>
      </c>
      <c r="C191" s="7">
        <v>170</v>
      </c>
      <c r="D191" s="8" t="s">
        <v>3269</v>
      </c>
      <c r="E191" s="8" t="s">
        <v>3300</v>
      </c>
      <c r="F191" s="6" t="s">
        <v>635</v>
      </c>
      <c r="G191" s="90">
        <v>6012</v>
      </c>
      <c r="H191" s="78" t="s">
        <v>1006</v>
      </c>
      <c r="I191" s="9" t="s">
        <v>1007</v>
      </c>
      <c r="J191" s="10" t="s">
        <v>697</v>
      </c>
      <c r="K191" s="11">
        <v>40966</v>
      </c>
      <c r="L191" s="5" t="s">
        <v>639</v>
      </c>
      <c r="M191" s="12" t="s">
        <v>666</v>
      </c>
      <c r="N191" s="12" t="s">
        <v>844</v>
      </c>
      <c r="O191" s="9" t="s">
        <v>642</v>
      </c>
      <c r="P191" s="5" t="s">
        <v>668</v>
      </c>
      <c r="Q191" s="5" t="s">
        <v>643</v>
      </c>
      <c r="R191" s="5" t="s">
        <v>698</v>
      </c>
      <c r="S191" s="5" t="s">
        <v>699</v>
      </c>
      <c r="T191" s="5" t="s">
        <v>700</v>
      </c>
      <c r="U191" s="5" t="s">
        <v>701</v>
      </c>
      <c r="V191" s="5" t="s">
        <v>648</v>
      </c>
      <c r="W191" s="5" t="s">
        <v>702</v>
      </c>
      <c r="X191" s="16" t="s">
        <v>781</v>
      </c>
      <c r="Y191" s="16" t="s">
        <v>703</v>
      </c>
      <c r="Z191" s="16" t="s">
        <v>704</v>
      </c>
      <c r="AA191" s="16" t="s">
        <v>1008</v>
      </c>
      <c r="AB191" s="5" t="s">
        <v>1009</v>
      </c>
      <c r="AC191" s="5" t="s">
        <v>691</v>
      </c>
      <c r="AD191" s="13">
        <v>23000</v>
      </c>
      <c r="AE191" s="11" t="s">
        <v>1010</v>
      </c>
      <c r="AF191" s="9" t="s">
        <v>774</v>
      </c>
      <c r="AG191" s="5" t="s">
        <v>642</v>
      </c>
      <c r="AI191" s="5" t="s">
        <v>642</v>
      </c>
      <c r="AJ191" s="14">
        <v>6024</v>
      </c>
      <c r="AK191" s="15">
        <v>45065.908692129633</v>
      </c>
      <c r="AL191" s="15">
        <v>45065.533692129633</v>
      </c>
      <c r="AM191" s="5" t="s">
        <v>658</v>
      </c>
      <c r="AN191" s="5" t="s">
        <v>1011</v>
      </c>
      <c r="AO191" s="5">
        <v>23000</v>
      </c>
      <c r="AP191" s="15">
        <v>45065.908703703702</v>
      </c>
      <c r="AQ191" s="15" t="s">
        <v>660</v>
      </c>
      <c r="AR191" s="5" t="s">
        <v>642</v>
      </c>
      <c r="AS191" s="5" t="s">
        <v>1012</v>
      </c>
      <c r="AT191" s="5" t="s">
        <v>1013</v>
      </c>
    </row>
    <row r="192" spans="1:46" ht="15" customHeight="1">
      <c r="A192" s="5">
        <v>0.67801520563234141</v>
      </c>
      <c r="B192" s="6">
        <v>1.3541666666666667E-3</v>
      </c>
      <c r="C192" s="7">
        <v>64</v>
      </c>
      <c r="D192" s="8" t="s">
        <v>3269</v>
      </c>
      <c r="E192" s="8" t="s">
        <v>3409</v>
      </c>
      <c r="F192" s="6" t="s">
        <v>635</v>
      </c>
      <c r="G192" s="90">
        <v>6013</v>
      </c>
      <c r="H192" s="78" t="s">
        <v>2458</v>
      </c>
      <c r="I192" s="9" t="s">
        <v>2459</v>
      </c>
      <c r="J192" s="10" t="s">
        <v>665</v>
      </c>
      <c r="K192" s="11">
        <v>40676</v>
      </c>
      <c r="L192" s="5" t="s">
        <v>639</v>
      </c>
      <c r="M192" s="12" t="s">
        <v>666</v>
      </c>
      <c r="N192" s="12" t="s">
        <v>2460</v>
      </c>
      <c r="O192" s="9" t="s">
        <v>642</v>
      </c>
      <c r="P192" s="5" t="s">
        <v>668</v>
      </c>
      <c r="Q192" s="5" t="s">
        <v>643</v>
      </c>
      <c r="R192" s="5" t="s">
        <v>2409</v>
      </c>
      <c r="S192" s="5" t="s">
        <v>2461</v>
      </c>
      <c r="T192" s="5" t="s">
        <v>2411</v>
      </c>
      <c r="U192" s="5" t="s">
        <v>2412</v>
      </c>
      <c r="V192" s="5" t="s">
        <v>739</v>
      </c>
      <c r="W192" s="5" t="s">
        <v>2413</v>
      </c>
      <c r="X192" s="16" t="s">
        <v>2414</v>
      </c>
      <c r="Y192" s="5" t="s">
        <v>2416</v>
      </c>
      <c r="Z192" s="5" t="s">
        <v>2416</v>
      </c>
      <c r="AA192" s="5" t="s">
        <v>2462</v>
      </c>
      <c r="AB192" s="87" t="s">
        <v>3266</v>
      </c>
      <c r="AC192" s="5" t="s">
        <v>655</v>
      </c>
      <c r="AD192" s="13">
        <v>23000</v>
      </c>
      <c r="AE192" s="11" t="s">
        <v>2463</v>
      </c>
      <c r="AF192" s="9" t="s">
        <v>657</v>
      </c>
      <c r="AG192" s="5" t="s">
        <v>642</v>
      </c>
      <c r="AI192" s="5" t="s">
        <v>642</v>
      </c>
      <c r="AJ192" s="14">
        <v>6387</v>
      </c>
      <c r="AK192" s="15">
        <v>45084.634270833332</v>
      </c>
      <c r="AL192" s="15">
        <v>45084.259270833332</v>
      </c>
      <c r="AM192" s="5" t="s">
        <v>658</v>
      </c>
      <c r="AN192" s="5" t="s">
        <v>2464</v>
      </c>
      <c r="AO192" s="5">
        <v>23000</v>
      </c>
      <c r="AP192" s="15">
        <v>45084.634282407409</v>
      </c>
      <c r="AQ192" s="15" t="s">
        <v>660</v>
      </c>
      <c r="AR192" s="5" t="s">
        <v>642</v>
      </c>
      <c r="AS192" s="5" t="s">
        <v>2465</v>
      </c>
      <c r="AT192" s="5" t="s">
        <v>2466</v>
      </c>
    </row>
    <row r="193" spans="1:46" ht="15" customHeight="1">
      <c r="A193" s="5">
        <v>0.68899573949447579</v>
      </c>
      <c r="B193" s="6">
        <v>1.0300925925925926E-3</v>
      </c>
      <c r="C193" s="7">
        <v>6</v>
      </c>
      <c r="D193" s="8" t="s">
        <v>3269</v>
      </c>
      <c r="E193" s="8" t="s">
        <v>3399</v>
      </c>
      <c r="F193" s="6" t="s">
        <v>635</v>
      </c>
      <c r="G193" s="90">
        <v>6014</v>
      </c>
      <c r="H193" s="78" t="s">
        <v>2344</v>
      </c>
      <c r="I193" s="9" t="s">
        <v>2345</v>
      </c>
      <c r="J193" s="10" t="s">
        <v>697</v>
      </c>
      <c r="K193" s="11">
        <v>40921</v>
      </c>
      <c r="L193" s="5" t="s">
        <v>639</v>
      </c>
      <c r="M193" s="12" t="s">
        <v>666</v>
      </c>
      <c r="N193" s="12" t="s">
        <v>2346</v>
      </c>
      <c r="O193" s="9" t="s">
        <v>642</v>
      </c>
      <c r="P193" s="5" t="s">
        <v>682</v>
      </c>
      <c r="Q193" s="5" t="s">
        <v>669</v>
      </c>
      <c r="R193" s="5" t="s">
        <v>2039</v>
      </c>
      <c r="S193" s="5" t="s">
        <v>2304</v>
      </c>
      <c r="T193" s="5" t="s">
        <v>2305</v>
      </c>
      <c r="U193" s="5" t="s">
        <v>2042</v>
      </c>
      <c r="V193" s="5" t="s">
        <v>648</v>
      </c>
      <c r="W193" s="5" t="s">
        <v>2043</v>
      </c>
      <c r="X193" s="16" t="s">
        <v>2044</v>
      </c>
      <c r="Y193" s="5" t="s">
        <v>2306</v>
      </c>
      <c r="Z193" s="5" t="s">
        <v>642</v>
      </c>
      <c r="AA193" s="5" t="s">
        <v>2347</v>
      </c>
      <c r="AB193" s="5" t="s">
        <v>2348</v>
      </c>
      <c r="AC193" s="5" t="s">
        <v>691</v>
      </c>
      <c r="AD193" s="13">
        <v>23000</v>
      </c>
      <c r="AE193" s="11" t="s">
        <v>2349</v>
      </c>
      <c r="AF193" s="9" t="s">
        <v>673</v>
      </c>
      <c r="AG193" s="5" t="s">
        <v>642</v>
      </c>
      <c r="AI193" s="5" t="s">
        <v>642</v>
      </c>
      <c r="AJ193" s="14">
        <v>6339</v>
      </c>
      <c r="AK193" s="15">
        <v>45081.717407407406</v>
      </c>
      <c r="AL193" s="15">
        <v>45081.342407407406</v>
      </c>
      <c r="AM193" s="5" t="s">
        <v>658</v>
      </c>
      <c r="AN193" s="5" t="s">
        <v>2350</v>
      </c>
      <c r="AO193" s="5">
        <v>23000</v>
      </c>
      <c r="AP193" s="15">
        <v>45081.717418981483</v>
      </c>
      <c r="AQ193" s="15" t="s">
        <v>660</v>
      </c>
      <c r="AR193" s="5" t="s">
        <v>642</v>
      </c>
      <c r="AS193" s="5" t="s">
        <v>2351</v>
      </c>
      <c r="AT193" s="5" t="s">
        <v>2352</v>
      </c>
    </row>
    <row r="194" spans="1:46" ht="15" customHeight="1">
      <c r="A194" s="5">
        <v>0.70758915811650347</v>
      </c>
      <c r="B194" s="6">
        <v>1.5393518518518519E-3</v>
      </c>
      <c r="C194" s="7">
        <v>171</v>
      </c>
      <c r="D194" s="8" t="s">
        <v>3269</v>
      </c>
      <c r="E194" s="8" t="s">
        <v>3466</v>
      </c>
      <c r="F194" s="6" t="s">
        <v>635</v>
      </c>
      <c r="G194" s="90">
        <v>6015</v>
      </c>
      <c r="H194" s="78" t="s">
        <v>2977</v>
      </c>
      <c r="I194" s="9" t="s">
        <v>2978</v>
      </c>
      <c r="J194" s="10">
        <v>12</v>
      </c>
      <c r="K194" s="11">
        <v>40666</v>
      </c>
      <c r="L194" s="5" t="s">
        <v>639</v>
      </c>
      <c r="M194" s="12" t="s">
        <v>666</v>
      </c>
      <c r="N194" s="12" t="s">
        <v>1289</v>
      </c>
      <c r="O194" s="9" t="s">
        <v>642</v>
      </c>
      <c r="P194" s="5" t="s">
        <v>668</v>
      </c>
      <c r="Q194" s="5" t="s">
        <v>669</v>
      </c>
      <c r="R194" s="5" t="s">
        <v>2409</v>
      </c>
      <c r="S194" s="5" t="s">
        <v>2410</v>
      </c>
      <c r="T194" s="5" t="s">
        <v>2411</v>
      </c>
      <c r="U194" s="5" t="s">
        <v>2412</v>
      </c>
      <c r="V194" s="5" t="s">
        <v>739</v>
      </c>
      <c r="W194" s="5" t="s">
        <v>2413</v>
      </c>
      <c r="X194" s="16" t="s">
        <v>2414</v>
      </c>
      <c r="Y194" s="5" t="s">
        <v>2416</v>
      </c>
      <c r="Z194" s="5" t="s">
        <v>2416</v>
      </c>
      <c r="AA194" s="5" t="s">
        <v>2979</v>
      </c>
      <c r="AB194" s="5" t="s">
        <v>2980</v>
      </c>
      <c r="AC194" s="5" t="s">
        <v>655</v>
      </c>
      <c r="AD194" s="13">
        <v>23000</v>
      </c>
      <c r="AE194" s="11" t="s">
        <v>2981</v>
      </c>
      <c r="AF194" s="9" t="s">
        <v>657</v>
      </c>
      <c r="AG194" s="5" t="s">
        <v>642</v>
      </c>
      <c r="AI194" s="5" t="s">
        <v>642</v>
      </c>
      <c r="AJ194" s="14">
        <v>6681</v>
      </c>
      <c r="AK194" s="15">
        <v>45100.836851851855</v>
      </c>
      <c r="AL194" s="15">
        <v>45100.461851851855</v>
      </c>
      <c r="AM194" s="5" t="s">
        <v>658</v>
      </c>
      <c r="AN194" s="5" t="s">
        <v>2982</v>
      </c>
      <c r="AO194" s="5">
        <v>23000</v>
      </c>
      <c r="AP194" s="15">
        <v>45100.836875000001</v>
      </c>
      <c r="AQ194" s="15" t="s">
        <v>660</v>
      </c>
      <c r="AR194" s="5" t="s">
        <v>642</v>
      </c>
      <c r="AS194" s="5" t="s">
        <v>2983</v>
      </c>
      <c r="AT194" s="5" t="s">
        <v>2984</v>
      </c>
    </row>
    <row r="195" spans="1:46" ht="15" customHeight="1">
      <c r="A195" s="5">
        <v>0.71338950992212058</v>
      </c>
      <c r="B195" s="6">
        <v>1.4351851851851854E-3</v>
      </c>
      <c r="C195" s="7">
        <v>174</v>
      </c>
      <c r="D195" s="8" t="s">
        <v>3269</v>
      </c>
      <c r="E195" s="8" t="s">
        <v>3281</v>
      </c>
      <c r="F195" s="6" t="s">
        <v>635</v>
      </c>
      <c r="G195" s="90">
        <v>6016</v>
      </c>
      <c r="H195" s="78" t="s">
        <v>788</v>
      </c>
      <c r="I195" s="9" t="s">
        <v>789</v>
      </c>
      <c r="J195" s="10" t="s">
        <v>665</v>
      </c>
      <c r="K195" s="11">
        <v>40736</v>
      </c>
      <c r="L195" s="5" t="s">
        <v>639</v>
      </c>
      <c r="M195" s="12" t="s">
        <v>666</v>
      </c>
      <c r="N195" s="18" t="s">
        <v>790</v>
      </c>
      <c r="O195" s="9" t="s">
        <v>642</v>
      </c>
      <c r="P195" s="5" t="s">
        <v>682</v>
      </c>
      <c r="Q195" s="5" t="s">
        <v>669</v>
      </c>
      <c r="R195" s="5" t="s">
        <v>791</v>
      </c>
      <c r="S195" s="5" t="s">
        <v>792</v>
      </c>
      <c r="T195" s="5" t="s">
        <v>793</v>
      </c>
      <c r="U195" s="5" t="s">
        <v>794</v>
      </c>
      <c r="V195" s="5" t="s">
        <v>648</v>
      </c>
      <c r="W195" s="16" t="s">
        <v>795</v>
      </c>
      <c r="X195" s="5" t="s">
        <v>796</v>
      </c>
      <c r="Y195" s="16" t="s">
        <v>797</v>
      </c>
      <c r="Z195" s="16" t="s">
        <v>797</v>
      </c>
      <c r="AA195" s="16" t="s">
        <v>798</v>
      </c>
      <c r="AB195" s="5" t="s">
        <v>793</v>
      </c>
      <c r="AC195" s="5" t="s">
        <v>655</v>
      </c>
      <c r="AD195" s="13">
        <v>23000</v>
      </c>
      <c r="AE195" s="11" t="s">
        <v>799</v>
      </c>
      <c r="AF195" s="9" t="s">
        <v>774</v>
      </c>
      <c r="AG195" s="5" t="s">
        <v>642</v>
      </c>
      <c r="AI195" s="5" t="s">
        <v>642</v>
      </c>
      <c r="AJ195" s="14">
        <v>5984</v>
      </c>
      <c r="AK195" s="15">
        <v>45065.546006944445</v>
      </c>
      <c r="AL195" s="15">
        <v>45065.171006944445</v>
      </c>
      <c r="AM195" s="5" t="s">
        <v>658</v>
      </c>
      <c r="AN195" s="9" t="s">
        <v>800</v>
      </c>
      <c r="AO195" s="5">
        <v>23000</v>
      </c>
      <c r="AP195" s="15">
        <v>45065.546030092592</v>
      </c>
      <c r="AQ195" s="15" t="s">
        <v>660</v>
      </c>
      <c r="AR195" s="5" t="s">
        <v>642</v>
      </c>
      <c r="AS195" s="5" t="s">
        <v>801</v>
      </c>
      <c r="AT195" s="5" t="s">
        <v>802</v>
      </c>
    </row>
    <row r="196" spans="1:46" ht="15" customHeight="1">
      <c r="A196" s="5">
        <v>0.90782317255436284</v>
      </c>
      <c r="B196" s="6">
        <v>8.4490740740740739E-4</v>
      </c>
      <c r="C196" s="7">
        <v>8</v>
      </c>
      <c r="D196" s="8" t="s">
        <v>3269</v>
      </c>
      <c r="E196" s="8" t="s">
        <v>3394</v>
      </c>
      <c r="F196" s="6" t="s">
        <v>635</v>
      </c>
      <c r="G196" s="90">
        <v>6017</v>
      </c>
      <c r="H196" s="78" t="s">
        <v>2302</v>
      </c>
      <c r="I196" s="9" t="s">
        <v>2303</v>
      </c>
      <c r="J196" s="10" t="s">
        <v>697</v>
      </c>
      <c r="K196" s="11">
        <v>40970</v>
      </c>
      <c r="L196" s="5" t="s">
        <v>639</v>
      </c>
      <c r="M196" s="12" t="s">
        <v>666</v>
      </c>
      <c r="N196" s="12" t="s">
        <v>681</v>
      </c>
      <c r="O196" s="9" t="s">
        <v>642</v>
      </c>
      <c r="P196" s="5" t="s">
        <v>46</v>
      </c>
      <c r="Q196" s="5" t="s">
        <v>643</v>
      </c>
      <c r="R196" s="5" t="s">
        <v>2039</v>
      </c>
      <c r="S196" s="5" t="s">
        <v>2304</v>
      </c>
      <c r="T196" s="5" t="s">
        <v>2305</v>
      </c>
      <c r="U196" s="5" t="s">
        <v>2042</v>
      </c>
      <c r="V196" s="5" t="s">
        <v>648</v>
      </c>
      <c r="W196" s="5" t="s">
        <v>2043</v>
      </c>
      <c r="X196" s="16" t="s">
        <v>2044</v>
      </c>
      <c r="Y196" s="5" t="s">
        <v>2306</v>
      </c>
      <c r="Z196" s="5" t="s">
        <v>642</v>
      </c>
      <c r="AA196" s="16" t="s">
        <v>2307</v>
      </c>
      <c r="AB196" s="5" t="s">
        <v>2308</v>
      </c>
      <c r="AC196" s="5" t="s">
        <v>691</v>
      </c>
      <c r="AD196" s="13">
        <v>23000</v>
      </c>
      <c r="AE196" s="11" t="s">
        <v>1096</v>
      </c>
      <c r="AF196" s="9" t="s">
        <v>774</v>
      </c>
      <c r="AG196" s="5" t="s">
        <v>642</v>
      </c>
      <c r="AI196" s="5" t="s">
        <v>642</v>
      </c>
      <c r="AJ196" s="14">
        <v>6327</v>
      </c>
      <c r="AK196" s="15">
        <v>45080.53800925926</v>
      </c>
      <c r="AL196" s="15">
        <v>45080.16300925926</v>
      </c>
      <c r="AM196" s="5" t="s">
        <v>658</v>
      </c>
      <c r="AN196" s="5" t="s">
        <v>2309</v>
      </c>
      <c r="AO196" s="5">
        <v>23000</v>
      </c>
      <c r="AP196" s="15">
        <v>45080.53802083333</v>
      </c>
      <c r="AQ196" s="15" t="s">
        <v>660</v>
      </c>
      <c r="AR196" s="5" t="s">
        <v>642</v>
      </c>
      <c r="AS196" s="5" t="s">
        <v>1424</v>
      </c>
      <c r="AT196" s="5" t="s">
        <v>2310</v>
      </c>
    </row>
    <row r="197" spans="1:46" ht="15" customHeight="1">
      <c r="A197" s="5">
        <v>0.94944595912364471</v>
      </c>
      <c r="B197" s="6">
        <v>1.4004629629629629E-3</v>
      </c>
      <c r="C197" s="7">
        <v>166</v>
      </c>
      <c r="D197" s="8" t="s">
        <v>3269</v>
      </c>
      <c r="E197" s="8" t="s">
        <v>3326</v>
      </c>
      <c r="F197" s="6" t="s">
        <v>635</v>
      </c>
      <c r="G197" s="90">
        <v>6018</v>
      </c>
      <c r="H197" s="78" t="s">
        <v>1229</v>
      </c>
      <c r="I197" s="9" t="s">
        <v>1230</v>
      </c>
      <c r="J197" s="10" t="s">
        <v>665</v>
      </c>
      <c r="K197" s="11">
        <v>40663</v>
      </c>
      <c r="L197" s="5" t="s">
        <v>639</v>
      </c>
      <c r="M197" s="12" t="s">
        <v>666</v>
      </c>
      <c r="N197" s="12" t="s">
        <v>932</v>
      </c>
      <c r="O197" s="9" t="s">
        <v>642</v>
      </c>
      <c r="P197" s="5" t="s">
        <v>682</v>
      </c>
      <c r="Q197" s="5" t="s">
        <v>669</v>
      </c>
      <c r="R197" s="5" t="s">
        <v>820</v>
      </c>
      <c r="S197" s="5" t="s">
        <v>821</v>
      </c>
      <c r="T197" s="86" t="s">
        <v>1179</v>
      </c>
      <c r="U197" s="5" t="s">
        <v>823</v>
      </c>
      <c r="V197" s="5" t="s">
        <v>648</v>
      </c>
      <c r="W197" s="16" t="s">
        <v>841</v>
      </c>
      <c r="X197" s="5" t="s">
        <v>824</v>
      </c>
      <c r="Y197" s="16" t="s">
        <v>914</v>
      </c>
      <c r="Z197" s="16" t="s">
        <v>825</v>
      </c>
      <c r="AA197" s="16" t="s">
        <v>1231</v>
      </c>
      <c r="AB197" s="5" t="s">
        <v>1232</v>
      </c>
      <c r="AC197" s="5" t="s">
        <v>691</v>
      </c>
      <c r="AD197" s="13">
        <v>23000</v>
      </c>
      <c r="AE197" s="11" t="s">
        <v>1233</v>
      </c>
      <c r="AF197" s="9" t="s">
        <v>673</v>
      </c>
      <c r="AG197" s="5" t="s">
        <v>642</v>
      </c>
      <c r="AI197" s="5" t="s">
        <v>642</v>
      </c>
      <c r="AJ197" s="14">
        <v>6080</v>
      </c>
      <c r="AK197" s="15">
        <v>45067.598229166666</v>
      </c>
      <c r="AL197" s="15">
        <v>45067.223229166666</v>
      </c>
      <c r="AM197" s="5" t="s">
        <v>658</v>
      </c>
      <c r="AN197" s="5" t="s">
        <v>1234</v>
      </c>
      <c r="AO197" s="5">
        <v>23000</v>
      </c>
      <c r="AP197" s="15">
        <v>45067.598252314812</v>
      </c>
      <c r="AQ197" s="15" t="s">
        <v>660</v>
      </c>
      <c r="AR197" s="5" t="s">
        <v>642</v>
      </c>
      <c r="AS197" s="5" t="s">
        <v>1235</v>
      </c>
      <c r="AT197" s="5" t="s">
        <v>1236</v>
      </c>
    </row>
    <row r="198" spans="1:46" ht="15" customHeight="1">
      <c r="A198" s="5">
        <v>0.84027185699375673</v>
      </c>
      <c r="B198" s="6">
        <v>8.4490740740740739E-4</v>
      </c>
      <c r="C198" s="7">
        <v>8</v>
      </c>
      <c r="D198" s="8" t="s">
        <v>3269</v>
      </c>
      <c r="E198" s="8" t="s">
        <v>1850</v>
      </c>
      <c r="F198" s="6" t="s">
        <v>635</v>
      </c>
      <c r="G198" s="90">
        <v>6019</v>
      </c>
      <c r="H198" s="79" t="s">
        <v>2173</v>
      </c>
      <c r="I198" s="9" t="s">
        <v>2174</v>
      </c>
      <c r="J198" s="10" t="s">
        <v>697</v>
      </c>
      <c r="K198" s="11">
        <v>40906</v>
      </c>
      <c r="L198" s="5" t="s">
        <v>639</v>
      </c>
      <c r="M198" s="12" t="s">
        <v>666</v>
      </c>
      <c r="N198" s="12" t="s">
        <v>681</v>
      </c>
      <c r="O198" s="9" t="s">
        <v>642</v>
      </c>
      <c r="P198" s="5" t="s">
        <v>682</v>
      </c>
      <c r="Q198" s="5" t="s">
        <v>643</v>
      </c>
      <c r="R198" s="5" t="s">
        <v>2146</v>
      </c>
      <c r="S198" s="5" t="s">
        <v>2147</v>
      </c>
      <c r="T198" s="5" t="s">
        <v>2148</v>
      </c>
      <c r="U198" s="5" t="s">
        <v>2149</v>
      </c>
      <c r="V198" s="5" t="s">
        <v>2150</v>
      </c>
      <c r="W198" s="11" t="s">
        <v>2151</v>
      </c>
      <c r="X198" s="16" t="s">
        <v>2152</v>
      </c>
      <c r="Y198" s="16" t="s">
        <v>2170</v>
      </c>
      <c r="Z198" s="16" t="s">
        <v>642</v>
      </c>
      <c r="AA198" s="16" t="s">
        <v>2175</v>
      </c>
      <c r="AB198" s="5" t="s">
        <v>2176</v>
      </c>
      <c r="AC198" s="5" t="s">
        <v>655</v>
      </c>
      <c r="AD198" s="13">
        <v>23000</v>
      </c>
      <c r="AE198" s="84">
        <v>45075</v>
      </c>
      <c r="AF198" s="85" t="s">
        <v>2156</v>
      </c>
      <c r="AG198" s="5" t="s">
        <v>642</v>
      </c>
      <c r="AH198" s="13" t="s">
        <v>642</v>
      </c>
      <c r="AI198" s="5" t="s">
        <v>642</v>
      </c>
      <c r="AJ198" s="14">
        <v>6233</v>
      </c>
      <c r="AK198" s="15">
        <v>45076.372488425928</v>
      </c>
      <c r="AL198" s="15">
        <v>45075.997488425928</v>
      </c>
      <c r="AM198" s="5" t="s">
        <v>873</v>
      </c>
      <c r="AN198" s="5" t="s">
        <v>642</v>
      </c>
      <c r="AO198" s="5" t="s">
        <v>642</v>
      </c>
      <c r="AP198" s="15" t="s">
        <v>642</v>
      </c>
      <c r="AQ198" s="15" t="s">
        <v>642</v>
      </c>
      <c r="AR198" s="5" t="s">
        <v>642</v>
      </c>
      <c r="AS198" s="5" t="s">
        <v>747</v>
      </c>
      <c r="AT198" s="5" t="s">
        <v>2157</v>
      </c>
    </row>
    <row r="199" spans="1:46" ht="15" customHeight="1">
      <c r="A199" s="5">
        <v>0.35348700509159081</v>
      </c>
      <c r="B199" s="6">
        <v>9.4907407407407408E-4</v>
      </c>
      <c r="C199" s="7">
        <v>24</v>
      </c>
      <c r="D199" s="8" t="s">
        <v>3269</v>
      </c>
      <c r="E199" s="8" t="s">
        <v>3493</v>
      </c>
      <c r="F199" s="6" t="s">
        <v>635</v>
      </c>
      <c r="G199" s="90">
        <v>6020</v>
      </c>
      <c r="H199" s="78" t="s">
        <v>3227</v>
      </c>
      <c r="I199" s="9" t="s">
        <v>3228</v>
      </c>
      <c r="J199" s="10" t="s">
        <v>665</v>
      </c>
      <c r="K199" s="11">
        <v>40713</v>
      </c>
      <c r="L199" s="5" t="s">
        <v>639</v>
      </c>
      <c r="M199" s="12" t="s">
        <v>666</v>
      </c>
      <c r="N199" s="12" t="s">
        <v>1442</v>
      </c>
      <c r="O199" s="9" t="s">
        <v>642</v>
      </c>
      <c r="P199" s="5" t="s">
        <v>682</v>
      </c>
      <c r="Q199" s="5" t="s">
        <v>669</v>
      </c>
      <c r="R199" s="5" t="s">
        <v>3011</v>
      </c>
      <c r="S199" s="5" t="s">
        <v>3012</v>
      </c>
      <c r="T199" s="5" t="s">
        <v>3013</v>
      </c>
      <c r="U199" s="5" t="s">
        <v>3014</v>
      </c>
      <c r="V199" s="5" t="s">
        <v>739</v>
      </c>
      <c r="W199" s="5" t="s">
        <v>3015</v>
      </c>
      <c r="X199" s="16" t="s">
        <v>3050</v>
      </c>
      <c r="Y199" s="5" t="s">
        <v>3016</v>
      </c>
      <c r="Z199" s="5" t="s">
        <v>642</v>
      </c>
      <c r="AA199" s="5" t="s">
        <v>3229</v>
      </c>
      <c r="AB199" s="5" t="s">
        <v>3230</v>
      </c>
      <c r="AC199" s="5" t="s">
        <v>655</v>
      </c>
      <c r="AD199" s="13">
        <v>23000</v>
      </c>
      <c r="AE199" s="11" t="s">
        <v>3231</v>
      </c>
      <c r="AF199" s="9" t="s">
        <v>727</v>
      </c>
      <c r="AG199" s="5" t="s">
        <v>642</v>
      </c>
      <c r="AI199" s="5" t="s">
        <v>642</v>
      </c>
      <c r="AJ199" s="14">
        <v>6795</v>
      </c>
      <c r="AK199" s="15">
        <v>45109.772465277776</v>
      </c>
      <c r="AL199" s="15">
        <v>45109.397465277776</v>
      </c>
      <c r="AM199" s="5" t="s">
        <v>658</v>
      </c>
      <c r="AN199" s="5" t="s">
        <v>3235</v>
      </c>
      <c r="AO199" s="5">
        <v>23000</v>
      </c>
      <c r="AP199" s="15">
        <v>45109.772476851853</v>
      </c>
      <c r="AQ199" s="15" t="s">
        <v>660</v>
      </c>
      <c r="AR199" s="5" t="s">
        <v>642</v>
      </c>
      <c r="AS199" s="5" t="s">
        <v>3233</v>
      </c>
      <c r="AT199" s="5" t="s">
        <v>3234</v>
      </c>
    </row>
    <row r="200" spans="1:46" ht="15" customHeight="1">
      <c r="A200" s="5">
        <v>0.71344782983112176</v>
      </c>
      <c r="B200" s="6">
        <v>1.4004629629629629E-3</v>
      </c>
      <c r="C200" s="7">
        <v>166</v>
      </c>
      <c r="D200" s="8" t="s">
        <v>3269</v>
      </c>
      <c r="E200" s="8" t="s">
        <v>3446</v>
      </c>
      <c r="F200" s="6" t="s">
        <v>635</v>
      </c>
      <c r="G200" s="90">
        <v>6021</v>
      </c>
      <c r="H200" s="78" t="s">
        <v>2801</v>
      </c>
      <c r="I200" s="9" t="s">
        <v>2802</v>
      </c>
      <c r="J200" s="10">
        <v>11</v>
      </c>
      <c r="K200" s="11">
        <v>40795</v>
      </c>
      <c r="L200" s="5" t="s">
        <v>639</v>
      </c>
      <c r="M200" s="12" t="s">
        <v>666</v>
      </c>
      <c r="N200" s="12" t="s">
        <v>932</v>
      </c>
      <c r="O200" s="9" t="s">
        <v>642</v>
      </c>
      <c r="P200" s="5" t="s">
        <v>682</v>
      </c>
      <c r="Q200" s="5" t="s">
        <v>669</v>
      </c>
      <c r="R200" s="5" t="s">
        <v>2485</v>
      </c>
      <c r="S200" s="5" t="s">
        <v>2803</v>
      </c>
      <c r="T200" s="5" t="s">
        <v>2487</v>
      </c>
      <c r="U200" s="5" t="s">
        <v>2488</v>
      </c>
      <c r="V200" s="5" t="s">
        <v>648</v>
      </c>
      <c r="W200" s="5" t="s">
        <v>2489</v>
      </c>
      <c r="X200" s="16" t="s">
        <v>2490</v>
      </c>
      <c r="Y200" s="5" t="s">
        <v>2491</v>
      </c>
      <c r="Z200" s="5" t="s">
        <v>2491</v>
      </c>
      <c r="AA200" s="5" t="s">
        <v>2804</v>
      </c>
      <c r="AB200" s="5" t="s">
        <v>2805</v>
      </c>
      <c r="AC200" s="5" t="s">
        <v>655</v>
      </c>
      <c r="AD200" s="13">
        <v>23000</v>
      </c>
      <c r="AE200" s="11" t="s">
        <v>2806</v>
      </c>
      <c r="AF200" s="9" t="s">
        <v>673</v>
      </c>
      <c r="AG200" s="5" t="s">
        <v>642</v>
      </c>
      <c r="AI200" s="5" t="s">
        <v>642</v>
      </c>
      <c r="AJ200" s="14">
        <v>6615</v>
      </c>
      <c r="AK200" s="14">
        <v>45096.518217592595</v>
      </c>
      <c r="AL200" s="14">
        <v>45096.143217592595</v>
      </c>
      <c r="AM200" s="15" t="s">
        <v>658</v>
      </c>
      <c r="AN200" s="5" t="s">
        <v>2809</v>
      </c>
      <c r="AO200" s="5">
        <v>23000</v>
      </c>
      <c r="AP200" s="5">
        <v>45096.518229166664</v>
      </c>
      <c r="AQ200" s="15" t="s">
        <v>660</v>
      </c>
      <c r="AR200" s="5" t="s">
        <v>642</v>
      </c>
      <c r="AS200" s="5" t="s">
        <v>1116</v>
      </c>
      <c r="AT200" s="5" t="s">
        <v>2808</v>
      </c>
    </row>
    <row r="201" spans="1:46" ht="15" customHeight="1">
      <c r="A201" s="5">
        <v>0.79937238989019066</v>
      </c>
      <c r="B201" s="6">
        <v>1.5393518518518519E-3</v>
      </c>
      <c r="C201" s="7">
        <v>171</v>
      </c>
      <c r="D201" s="8" t="s">
        <v>3269</v>
      </c>
      <c r="E201" s="8" t="s">
        <v>3474</v>
      </c>
      <c r="F201" s="6" t="s">
        <v>635</v>
      </c>
      <c r="G201" s="90">
        <v>6022</v>
      </c>
      <c r="H201" s="78" t="s">
        <v>3057</v>
      </c>
      <c r="I201" s="9" t="s">
        <v>3058</v>
      </c>
      <c r="J201" s="10">
        <v>11</v>
      </c>
      <c r="K201" s="11">
        <v>40995</v>
      </c>
      <c r="L201" s="5" t="s">
        <v>639</v>
      </c>
      <c r="M201" s="12" t="s">
        <v>666</v>
      </c>
      <c r="N201" s="12" t="s">
        <v>1289</v>
      </c>
      <c r="O201" s="9" t="s">
        <v>642</v>
      </c>
      <c r="P201" s="5" t="s">
        <v>668</v>
      </c>
      <c r="Q201" s="5" t="s">
        <v>669</v>
      </c>
      <c r="R201" s="5" t="s">
        <v>3011</v>
      </c>
      <c r="S201" s="5" t="s">
        <v>3012</v>
      </c>
      <c r="T201" s="5" t="s">
        <v>3013</v>
      </c>
      <c r="U201" s="5" t="s">
        <v>3014</v>
      </c>
      <c r="V201" s="5" t="s">
        <v>739</v>
      </c>
      <c r="W201" s="5" t="s">
        <v>3015</v>
      </c>
      <c r="X201" s="16" t="s">
        <v>3050</v>
      </c>
      <c r="Y201" s="5" t="s">
        <v>3016</v>
      </c>
      <c r="Z201" s="5" t="s">
        <v>642</v>
      </c>
      <c r="AA201" s="5" t="s">
        <v>3059</v>
      </c>
      <c r="AB201" s="5" t="s">
        <v>3052</v>
      </c>
      <c r="AC201" s="5" t="s">
        <v>655</v>
      </c>
      <c r="AD201" s="13">
        <v>23000</v>
      </c>
      <c r="AE201" s="11" t="s">
        <v>3053</v>
      </c>
      <c r="AF201" s="9" t="s">
        <v>657</v>
      </c>
      <c r="AG201" s="5" t="s">
        <v>642</v>
      </c>
      <c r="AI201" s="5" t="s">
        <v>642</v>
      </c>
      <c r="AJ201" s="14">
        <v>6700</v>
      </c>
      <c r="AK201" s="15">
        <v>45101.813009259262</v>
      </c>
      <c r="AL201" s="15">
        <v>45101.438009259262</v>
      </c>
      <c r="AM201" s="5" t="s">
        <v>658</v>
      </c>
      <c r="AN201" s="5" t="s">
        <v>3060</v>
      </c>
      <c r="AO201" s="5">
        <v>23000</v>
      </c>
      <c r="AP201" s="15">
        <v>45101.813020833331</v>
      </c>
      <c r="AQ201" s="15" t="s">
        <v>660</v>
      </c>
      <c r="AR201" s="5" t="s">
        <v>642</v>
      </c>
      <c r="AS201" s="5" t="s">
        <v>3055</v>
      </c>
      <c r="AT201" s="5" t="s">
        <v>3056</v>
      </c>
    </row>
    <row r="202" spans="1:46" ht="15" customHeight="1">
      <c r="A202" s="5">
        <v>1.3815794424483885E-2</v>
      </c>
      <c r="B202" s="6">
        <v>8.4490740740740739E-4</v>
      </c>
      <c r="C202" s="7">
        <v>8</v>
      </c>
      <c r="D202" s="8" t="s">
        <v>3269</v>
      </c>
      <c r="E202" s="8" t="s">
        <v>3481</v>
      </c>
      <c r="F202" s="6" t="s">
        <v>635</v>
      </c>
      <c r="G202" s="90">
        <v>6023</v>
      </c>
      <c r="H202" s="78" t="s">
        <v>3089</v>
      </c>
      <c r="I202" s="9" t="s">
        <v>3090</v>
      </c>
      <c r="J202" s="10">
        <v>12</v>
      </c>
      <c r="K202" s="11">
        <v>40720</v>
      </c>
      <c r="L202" s="5" t="s">
        <v>639</v>
      </c>
      <c r="M202" s="12" t="s">
        <v>666</v>
      </c>
      <c r="N202" s="12" t="s">
        <v>681</v>
      </c>
      <c r="O202" s="9" t="s">
        <v>642</v>
      </c>
      <c r="P202" s="5" t="s">
        <v>682</v>
      </c>
      <c r="Q202" s="86" t="s">
        <v>669</v>
      </c>
      <c r="R202" s="5" t="s">
        <v>2409</v>
      </c>
      <c r="S202" s="5" t="s">
        <v>2410</v>
      </c>
      <c r="T202" s="5" t="s">
        <v>2411</v>
      </c>
      <c r="U202" s="5" t="s">
        <v>2412</v>
      </c>
      <c r="V202" s="5" t="s">
        <v>739</v>
      </c>
      <c r="W202" s="5" t="s">
        <v>2413</v>
      </c>
      <c r="X202" s="16" t="s">
        <v>2414</v>
      </c>
      <c r="Y202" s="5" t="s">
        <v>2416</v>
      </c>
      <c r="Z202" s="5" t="s">
        <v>642</v>
      </c>
      <c r="AA202" s="5" t="s">
        <v>3092</v>
      </c>
      <c r="AB202" s="5" t="s">
        <v>3093</v>
      </c>
      <c r="AC202" s="5" t="s">
        <v>655</v>
      </c>
      <c r="AD202" s="13">
        <v>23000</v>
      </c>
      <c r="AE202" s="11" t="s">
        <v>970</v>
      </c>
      <c r="AF202" s="9" t="s">
        <v>657</v>
      </c>
      <c r="AG202" s="5" t="s">
        <v>642</v>
      </c>
      <c r="AI202" s="5" t="s">
        <v>642</v>
      </c>
      <c r="AJ202" s="14">
        <v>6725</v>
      </c>
      <c r="AK202" s="15">
        <v>45103.293067129627</v>
      </c>
      <c r="AL202" s="15">
        <v>45102.918067129627</v>
      </c>
      <c r="AM202" s="5" t="s">
        <v>658</v>
      </c>
      <c r="AN202" s="5" t="s">
        <v>3096</v>
      </c>
      <c r="AO202" s="5">
        <v>23000</v>
      </c>
      <c r="AP202" s="15">
        <v>45103.293078703704</v>
      </c>
      <c r="AQ202" s="15" t="s">
        <v>660</v>
      </c>
      <c r="AR202" s="5" t="s">
        <v>642</v>
      </c>
      <c r="AS202" s="5" t="s">
        <v>1184</v>
      </c>
      <c r="AT202" s="5" t="s">
        <v>3095</v>
      </c>
    </row>
    <row r="203" spans="1:46" ht="15" customHeight="1">
      <c r="B203" s="6">
        <v>1.0416666666666667E-3</v>
      </c>
      <c r="C203" s="7">
        <v>206</v>
      </c>
      <c r="D203" s="95" t="s">
        <v>3269</v>
      </c>
      <c r="F203" s="6" t="s">
        <v>635</v>
      </c>
      <c r="G203" s="90">
        <v>6024</v>
      </c>
      <c r="H203" s="6" t="s">
        <v>3251</v>
      </c>
      <c r="I203" s="9" t="s">
        <v>3252</v>
      </c>
      <c r="J203" s="10">
        <v>12</v>
      </c>
      <c r="K203" s="11">
        <v>40663</v>
      </c>
      <c r="L203" s="5" t="s">
        <v>639</v>
      </c>
      <c r="M203" s="12" t="s">
        <v>3264</v>
      </c>
      <c r="N203" s="12" t="s">
        <v>3253</v>
      </c>
      <c r="P203" s="5" t="s">
        <v>668</v>
      </c>
      <c r="Q203" s="5" t="s">
        <v>669</v>
      </c>
      <c r="R203" s="5" t="s">
        <v>3254</v>
      </c>
      <c r="S203" s="5" t="s">
        <v>3255</v>
      </c>
      <c r="U203" s="5" t="s">
        <v>3256</v>
      </c>
      <c r="V203" s="5" t="s">
        <v>3257</v>
      </c>
      <c r="W203" s="5" t="s">
        <v>3258</v>
      </c>
      <c r="X203" s="16" t="s">
        <v>3259</v>
      </c>
      <c r="Y203" s="5" t="s">
        <v>3260</v>
      </c>
      <c r="Z203" s="5" t="s">
        <v>3261</v>
      </c>
      <c r="AA203" s="5" t="s">
        <v>3262</v>
      </c>
      <c r="AC203" s="5" t="s">
        <v>655</v>
      </c>
      <c r="AD203" s="13">
        <v>23000</v>
      </c>
      <c r="AE203" s="11">
        <v>45103</v>
      </c>
      <c r="AF203" s="9" t="s">
        <v>3263</v>
      </c>
    </row>
    <row r="204" spans="1:46" ht="15" customHeight="1">
      <c r="A204" s="5">
        <v>2.0294071701103977E-2</v>
      </c>
      <c r="B204" s="6">
        <v>6.3657407407407402E-4</v>
      </c>
      <c r="C204" s="7">
        <v>184</v>
      </c>
      <c r="D204" s="8" t="s">
        <v>3288</v>
      </c>
      <c r="E204" s="8" t="s">
        <v>3403</v>
      </c>
      <c r="F204" s="6" t="s">
        <v>635</v>
      </c>
      <c r="G204" s="90">
        <v>7001</v>
      </c>
      <c r="H204" s="78" t="s">
        <v>2391</v>
      </c>
      <c r="I204" s="9" t="s">
        <v>2392</v>
      </c>
      <c r="J204" s="10">
        <v>12</v>
      </c>
      <c r="K204" s="11">
        <v>40477</v>
      </c>
      <c r="L204" s="5" t="s">
        <v>639</v>
      </c>
      <c r="M204" s="12" t="s">
        <v>895</v>
      </c>
      <c r="N204" s="12" t="s">
        <v>2393</v>
      </c>
      <c r="O204" s="9" t="s">
        <v>642</v>
      </c>
      <c r="P204" s="5" t="s">
        <v>682</v>
      </c>
      <c r="Q204" s="5" t="s">
        <v>669</v>
      </c>
      <c r="R204" s="5" t="s">
        <v>2039</v>
      </c>
      <c r="S204" s="5" t="s">
        <v>2040</v>
      </c>
      <c r="T204" s="5" t="s">
        <v>2041</v>
      </c>
      <c r="U204" s="5" t="s">
        <v>2042</v>
      </c>
      <c r="V204" s="5" t="s">
        <v>648</v>
      </c>
      <c r="W204" s="5" t="s">
        <v>2043</v>
      </c>
      <c r="X204" s="16" t="s">
        <v>2044</v>
      </c>
      <c r="Y204" s="5" t="s">
        <v>2045</v>
      </c>
      <c r="Z204" s="5" t="s">
        <v>642</v>
      </c>
      <c r="AA204" s="5" t="s">
        <v>2394</v>
      </c>
      <c r="AB204" s="5" t="s">
        <v>2395</v>
      </c>
      <c r="AC204" s="5" t="s">
        <v>691</v>
      </c>
      <c r="AD204" s="13">
        <v>23000</v>
      </c>
      <c r="AE204" s="11" t="s">
        <v>2396</v>
      </c>
      <c r="AF204" s="9" t="s">
        <v>774</v>
      </c>
      <c r="AG204" s="5" t="s">
        <v>642</v>
      </c>
      <c r="AI204" s="5" t="s">
        <v>642</v>
      </c>
      <c r="AJ204" s="14">
        <v>6358</v>
      </c>
      <c r="AK204" s="15">
        <v>45083.009259259263</v>
      </c>
      <c r="AL204" s="15">
        <v>45082.634259259263</v>
      </c>
      <c r="AM204" s="5" t="s">
        <v>658</v>
      </c>
      <c r="AN204" s="5" t="s">
        <v>2397</v>
      </c>
      <c r="AO204" s="5">
        <v>23000</v>
      </c>
      <c r="AP204" s="15">
        <v>45083.009282407409</v>
      </c>
      <c r="AQ204" s="15" t="s">
        <v>660</v>
      </c>
      <c r="AR204" s="5" t="s">
        <v>642</v>
      </c>
      <c r="AS204" s="5" t="s">
        <v>1527</v>
      </c>
      <c r="AT204" s="5" t="s">
        <v>2398</v>
      </c>
    </row>
    <row r="205" spans="1:46" ht="15" customHeight="1">
      <c r="A205" s="5">
        <v>2.4130148520700945E-2</v>
      </c>
      <c r="B205" s="6">
        <v>7.8703703703703705E-4</v>
      </c>
      <c r="C205" s="7">
        <v>12</v>
      </c>
      <c r="D205" s="8" t="s">
        <v>3288</v>
      </c>
      <c r="E205" s="8" t="s">
        <v>3467</v>
      </c>
      <c r="F205" s="6" t="s">
        <v>635</v>
      </c>
      <c r="G205" s="90">
        <v>7002</v>
      </c>
      <c r="H205" s="78" t="s">
        <v>2985</v>
      </c>
      <c r="I205" s="9" t="s">
        <v>2986</v>
      </c>
      <c r="J205" s="10">
        <v>12</v>
      </c>
      <c r="K205" s="11">
        <v>40444</v>
      </c>
      <c r="L205" s="5" t="s">
        <v>639</v>
      </c>
      <c r="M205" s="12" t="s">
        <v>895</v>
      </c>
      <c r="N205" s="12" t="s">
        <v>752</v>
      </c>
      <c r="O205" s="9" t="s">
        <v>642</v>
      </c>
      <c r="P205" s="5" t="s">
        <v>668</v>
      </c>
      <c r="Q205" s="5" t="s">
        <v>669</v>
      </c>
      <c r="R205" s="5" t="s">
        <v>2987</v>
      </c>
      <c r="S205" s="5" t="s">
        <v>2988</v>
      </c>
      <c r="T205" s="5" t="s">
        <v>2989</v>
      </c>
      <c r="U205" s="5" t="s">
        <v>2990</v>
      </c>
      <c r="V205" s="5" t="s">
        <v>2020</v>
      </c>
      <c r="W205" s="5" t="s">
        <v>2991</v>
      </c>
      <c r="X205" s="16" t="s">
        <v>2992</v>
      </c>
      <c r="Y205" s="5" t="s">
        <v>2993</v>
      </c>
      <c r="Z205" s="5" t="s">
        <v>2994</v>
      </c>
      <c r="AA205" s="5" t="s">
        <v>2995</v>
      </c>
      <c r="AB205" s="5" t="s">
        <v>2996</v>
      </c>
      <c r="AC205" s="5" t="s">
        <v>655</v>
      </c>
      <c r="AD205" s="13">
        <v>23000</v>
      </c>
      <c r="AE205" s="11" t="s">
        <v>2997</v>
      </c>
      <c r="AF205" s="9" t="s">
        <v>2998</v>
      </c>
      <c r="AG205" s="5" t="s">
        <v>642</v>
      </c>
      <c r="AI205" s="5" t="s">
        <v>642</v>
      </c>
      <c r="AJ205" s="14">
        <v>6683</v>
      </c>
      <c r="AK205" s="15">
        <v>45100.97552083333</v>
      </c>
      <c r="AL205" s="15">
        <v>45100.60052083333</v>
      </c>
      <c r="AM205" s="5" t="s">
        <v>658</v>
      </c>
      <c r="AN205" s="5" t="s">
        <v>2999</v>
      </c>
      <c r="AO205" s="5">
        <v>23000</v>
      </c>
      <c r="AP205" s="15">
        <v>45100.975532407407</v>
      </c>
      <c r="AQ205" s="15" t="s">
        <v>660</v>
      </c>
      <c r="AR205" s="5" t="s">
        <v>642</v>
      </c>
      <c r="AS205" s="5" t="s">
        <v>3000</v>
      </c>
      <c r="AT205" s="5" t="s">
        <v>3001</v>
      </c>
    </row>
    <row r="206" spans="1:46" ht="15" customHeight="1">
      <c r="A206" s="5">
        <v>0.77802543795021528</v>
      </c>
      <c r="B206" s="6">
        <v>9.2592592592592585E-4</v>
      </c>
      <c r="C206" s="7">
        <v>119</v>
      </c>
      <c r="D206" s="8" t="s">
        <v>3288</v>
      </c>
      <c r="E206" s="8" t="s">
        <v>3432</v>
      </c>
      <c r="F206" s="6" t="s">
        <v>635</v>
      </c>
      <c r="G206" s="90">
        <v>7003</v>
      </c>
      <c r="H206" s="78" t="s">
        <v>2689</v>
      </c>
      <c r="I206" s="9" t="s">
        <v>2690</v>
      </c>
      <c r="J206" s="10" t="s">
        <v>665</v>
      </c>
      <c r="K206" s="11">
        <v>40519</v>
      </c>
      <c r="L206" s="5" t="s">
        <v>639</v>
      </c>
      <c r="M206" s="12" t="s">
        <v>895</v>
      </c>
      <c r="N206" s="12" t="s">
        <v>2691</v>
      </c>
      <c r="O206" s="9" t="s">
        <v>642</v>
      </c>
      <c r="P206" s="5" t="s">
        <v>682</v>
      </c>
      <c r="Q206" s="5" t="s">
        <v>643</v>
      </c>
      <c r="R206" s="5" t="s">
        <v>2409</v>
      </c>
      <c r="S206" s="5" t="s">
        <v>2410</v>
      </c>
      <c r="T206" s="5" t="s">
        <v>2411</v>
      </c>
      <c r="U206" s="5" t="s">
        <v>2412</v>
      </c>
      <c r="V206" s="5" t="s">
        <v>739</v>
      </c>
      <c r="W206" s="5" t="s">
        <v>2413</v>
      </c>
      <c r="X206" s="16" t="s">
        <v>2414</v>
      </c>
      <c r="Y206" s="5" t="s">
        <v>2416</v>
      </c>
      <c r="Z206" s="5" t="s">
        <v>2416</v>
      </c>
      <c r="AA206" s="5" t="s">
        <v>2692</v>
      </c>
      <c r="AB206" s="5" t="s">
        <v>2693</v>
      </c>
      <c r="AC206" s="5" t="s">
        <v>655</v>
      </c>
      <c r="AD206" s="13">
        <v>23000</v>
      </c>
      <c r="AE206" s="11" t="s">
        <v>2694</v>
      </c>
      <c r="AF206" s="9" t="s">
        <v>774</v>
      </c>
      <c r="AG206" s="5" t="s">
        <v>642</v>
      </c>
      <c r="AI206" s="5" t="s">
        <v>642</v>
      </c>
      <c r="AJ206" s="14">
        <v>6507</v>
      </c>
      <c r="AK206" s="15">
        <v>45090.768067129633</v>
      </c>
      <c r="AL206" s="15">
        <v>45090.393067129633</v>
      </c>
      <c r="AM206" s="5" t="s">
        <v>658</v>
      </c>
      <c r="AN206" s="5" t="s">
        <v>2695</v>
      </c>
      <c r="AO206" s="5">
        <v>23000</v>
      </c>
      <c r="AP206" s="15">
        <v>45090.768078703702</v>
      </c>
      <c r="AQ206" s="15" t="s">
        <v>660</v>
      </c>
      <c r="AR206" s="5" t="s">
        <v>642</v>
      </c>
      <c r="AS206" s="5" t="s">
        <v>2696</v>
      </c>
      <c r="AT206" s="5" t="s">
        <v>2697</v>
      </c>
    </row>
    <row r="207" spans="1:46" ht="15" customHeight="1">
      <c r="A207" s="5">
        <v>4.4204413459975833E-2</v>
      </c>
      <c r="B207" s="6">
        <v>9.4907407407407408E-4</v>
      </c>
      <c r="C207" s="7">
        <v>52</v>
      </c>
      <c r="D207" s="8" t="s">
        <v>3288</v>
      </c>
      <c r="E207" s="8" t="s">
        <v>3340</v>
      </c>
      <c r="F207" s="6" t="s">
        <v>635</v>
      </c>
      <c r="G207" s="90">
        <v>7004</v>
      </c>
      <c r="H207" s="78" t="s">
        <v>1463</v>
      </c>
      <c r="I207" s="9" t="s">
        <v>1464</v>
      </c>
      <c r="J207" s="10" t="s">
        <v>665</v>
      </c>
      <c r="K207" s="11">
        <v>40555</v>
      </c>
      <c r="L207" s="5" t="s">
        <v>639</v>
      </c>
      <c r="M207" s="12" t="s">
        <v>895</v>
      </c>
      <c r="N207" s="12" t="s">
        <v>1032</v>
      </c>
      <c r="O207" s="9" t="s">
        <v>642</v>
      </c>
      <c r="P207" s="5" t="s">
        <v>682</v>
      </c>
      <c r="Q207" s="5" t="s">
        <v>643</v>
      </c>
      <c r="R207" s="5" t="s">
        <v>933</v>
      </c>
      <c r="S207" s="5" t="s">
        <v>934</v>
      </c>
      <c r="T207" s="5" t="s">
        <v>935</v>
      </c>
      <c r="U207" s="5" t="s">
        <v>936</v>
      </c>
      <c r="V207" s="5" t="s">
        <v>937</v>
      </c>
      <c r="W207" s="5" t="s">
        <v>1000</v>
      </c>
      <c r="X207" s="16" t="s">
        <v>1120</v>
      </c>
      <c r="Y207" s="16" t="s">
        <v>938</v>
      </c>
      <c r="Z207" s="16" t="s">
        <v>642</v>
      </c>
      <c r="AA207" s="16" t="s">
        <v>1465</v>
      </c>
      <c r="AB207" s="5" t="s">
        <v>1466</v>
      </c>
      <c r="AC207" s="5" t="s">
        <v>655</v>
      </c>
      <c r="AD207" s="13">
        <v>23000</v>
      </c>
      <c r="AE207" s="11" t="s">
        <v>1467</v>
      </c>
      <c r="AF207" s="9" t="s">
        <v>727</v>
      </c>
      <c r="AG207" s="5" t="s">
        <v>642</v>
      </c>
      <c r="AI207" s="5" t="s">
        <v>642</v>
      </c>
      <c r="AJ207" s="14">
        <v>6109</v>
      </c>
      <c r="AK207" s="15">
        <v>45068.988518518519</v>
      </c>
      <c r="AL207" s="15">
        <v>45068.613518518519</v>
      </c>
      <c r="AM207" s="5" t="s">
        <v>658</v>
      </c>
      <c r="AN207" s="5" t="s">
        <v>1468</v>
      </c>
      <c r="AO207" s="5">
        <v>23000</v>
      </c>
      <c r="AP207" s="15">
        <v>45068.988541666666</v>
      </c>
      <c r="AQ207" s="15" t="s">
        <v>660</v>
      </c>
      <c r="AR207" s="5" t="s">
        <v>642</v>
      </c>
      <c r="AS207" s="5" t="s">
        <v>747</v>
      </c>
      <c r="AT207" s="5" t="s">
        <v>1469</v>
      </c>
    </row>
    <row r="208" spans="1:46" ht="15" customHeight="1">
      <c r="A208" s="5">
        <v>8.6458190152782777E-2</v>
      </c>
      <c r="B208" s="6">
        <v>1.3425925925925925E-3</v>
      </c>
      <c r="C208" s="7">
        <v>170</v>
      </c>
      <c r="D208" s="8" t="s">
        <v>3288</v>
      </c>
      <c r="E208" s="8" t="s">
        <v>3488</v>
      </c>
      <c r="F208" s="6" t="s">
        <v>635</v>
      </c>
      <c r="G208" s="90">
        <v>7005</v>
      </c>
      <c r="H208" s="78" t="s">
        <v>3186</v>
      </c>
      <c r="I208" s="9" t="s">
        <v>3187</v>
      </c>
      <c r="J208" s="10" t="s">
        <v>990</v>
      </c>
      <c r="K208" s="11">
        <v>40389</v>
      </c>
      <c r="L208" s="5" t="s">
        <v>639</v>
      </c>
      <c r="M208" s="12" t="s">
        <v>895</v>
      </c>
      <c r="N208" s="12" t="s">
        <v>844</v>
      </c>
      <c r="O208" s="9" t="s">
        <v>642</v>
      </c>
      <c r="P208" s="5" t="s">
        <v>668</v>
      </c>
      <c r="Q208" s="5" t="s">
        <v>643</v>
      </c>
      <c r="R208" s="5" t="s">
        <v>644</v>
      </c>
      <c r="S208" s="5" t="s">
        <v>645</v>
      </c>
      <c r="T208" s="5" t="s">
        <v>3188</v>
      </c>
      <c r="U208" s="5" t="s">
        <v>647</v>
      </c>
      <c r="V208" s="5" t="s">
        <v>648</v>
      </c>
      <c r="W208" s="5" t="s">
        <v>649</v>
      </c>
      <c r="X208" s="5" t="s">
        <v>650</v>
      </c>
      <c r="Y208" s="5" t="s">
        <v>651</v>
      </c>
      <c r="Z208" s="5" t="s">
        <v>652</v>
      </c>
      <c r="AA208" s="5" t="s">
        <v>3189</v>
      </c>
      <c r="AB208" s="5" t="s">
        <v>3190</v>
      </c>
      <c r="AC208" s="5" t="s">
        <v>655</v>
      </c>
      <c r="AD208" s="13">
        <v>23000</v>
      </c>
      <c r="AE208" s="11" t="s">
        <v>3191</v>
      </c>
      <c r="AF208" s="9" t="s">
        <v>774</v>
      </c>
      <c r="AG208" s="5" t="s">
        <v>642</v>
      </c>
      <c r="AI208" s="5" t="s">
        <v>642</v>
      </c>
      <c r="AJ208" s="14">
        <v>6784</v>
      </c>
      <c r="AK208" s="15">
        <v>45108.817476851851</v>
      </c>
      <c r="AL208" s="15">
        <v>45108.442476851851</v>
      </c>
      <c r="AM208" s="5" t="s">
        <v>658</v>
      </c>
      <c r="AN208" s="5" t="s">
        <v>3192</v>
      </c>
      <c r="AO208" s="5">
        <v>23000</v>
      </c>
      <c r="AP208" s="15">
        <v>45108.817488425928</v>
      </c>
      <c r="AQ208" s="15" t="s">
        <v>660</v>
      </c>
      <c r="AR208" s="5" t="s">
        <v>642</v>
      </c>
      <c r="AS208" s="5" t="s">
        <v>3157</v>
      </c>
      <c r="AT208" s="5" t="s">
        <v>3193</v>
      </c>
    </row>
    <row r="209" spans="1:46" ht="15" customHeight="1">
      <c r="A209" s="5">
        <v>0.15901657195487229</v>
      </c>
      <c r="B209" s="6">
        <v>1.0416666666666667E-3</v>
      </c>
      <c r="C209" s="7">
        <v>206</v>
      </c>
      <c r="D209" s="8" t="s">
        <v>3288</v>
      </c>
      <c r="E209" s="8" t="s">
        <v>3426</v>
      </c>
      <c r="F209" s="6" t="s">
        <v>635</v>
      </c>
      <c r="G209" s="90">
        <v>7006</v>
      </c>
      <c r="H209" s="78" t="s">
        <v>2636</v>
      </c>
      <c r="I209" s="9" t="s">
        <v>2637</v>
      </c>
      <c r="J209" s="10" t="s">
        <v>665</v>
      </c>
      <c r="K209" s="11">
        <v>40532</v>
      </c>
      <c r="L209" s="5" t="s">
        <v>639</v>
      </c>
      <c r="M209" s="12" t="s">
        <v>895</v>
      </c>
      <c r="N209" s="12" t="s">
        <v>2038</v>
      </c>
      <c r="O209" s="9" t="s">
        <v>642</v>
      </c>
      <c r="P209" s="5" t="s">
        <v>668</v>
      </c>
      <c r="Q209" s="5" t="s">
        <v>669</v>
      </c>
      <c r="R209" s="5" t="s">
        <v>2378</v>
      </c>
      <c r="S209" s="5" t="s">
        <v>2379</v>
      </c>
      <c r="T209" s="5" t="s">
        <v>2380</v>
      </c>
      <c r="U209" s="5" t="s">
        <v>2381</v>
      </c>
      <c r="V209" s="5" t="s">
        <v>2382</v>
      </c>
      <c r="W209" s="5" t="s">
        <v>2558</v>
      </c>
      <c r="X209" s="16" t="s">
        <v>2559</v>
      </c>
      <c r="Y209" s="5" t="s">
        <v>2638</v>
      </c>
      <c r="Z209" s="5" t="s">
        <v>2639</v>
      </c>
      <c r="AA209" s="5" t="s">
        <v>2640</v>
      </c>
      <c r="AB209" s="5" t="s">
        <v>2641</v>
      </c>
      <c r="AC209" s="5" t="s">
        <v>691</v>
      </c>
      <c r="AD209" s="13">
        <v>23000</v>
      </c>
      <c r="AE209" s="11" t="s">
        <v>2642</v>
      </c>
      <c r="AF209" s="9" t="s">
        <v>657</v>
      </c>
      <c r="AG209" s="5" t="s">
        <v>642</v>
      </c>
      <c r="AI209" s="5" t="s">
        <v>642</v>
      </c>
      <c r="AJ209" s="14">
        <v>6482</v>
      </c>
      <c r="AK209" s="15">
        <v>45089.709363425929</v>
      </c>
      <c r="AL209" s="15">
        <v>45089.334363425929</v>
      </c>
      <c r="AM209" s="5" t="s">
        <v>658</v>
      </c>
      <c r="AN209" s="5" t="s">
        <v>2643</v>
      </c>
      <c r="AO209" s="5">
        <v>23000</v>
      </c>
      <c r="AP209" s="15">
        <v>45089.709386574075</v>
      </c>
      <c r="AQ209" s="15" t="s">
        <v>660</v>
      </c>
      <c r="AR209" s="5" t="s">
        <v>642</v>
      </c>
      <c r="AS209" s="5" t="s">
        <v>2644</v>
      </c>
      <c r="AT209" s="5" t="s">
        <v>2645</v>
      </c>
    </row>
    <row r="210" spans="1:46" ht="15" customHeight="1">
      <c r="A210" s="5">
        <v>0.24487714838834373</v>
      </c>
      <c r="B210" s="6">
        <v>1.5393518518518519E-3</v>
      </c>
      <c r="C210" s="7">
        <v>18</v>
      </c>
      <c r="D210" s="8" t="s">
        <v>3288</v>
      </c>
      <c r="E210" s="8" t="s">
        <v>3391</v>
      </c>
      <c r="F210" s="6" t="s">
        <v>635</v>
      </c>
      <c r="G210" s="90">
        <v>7007</v>
      </c>
      <c r="H210" s="78" t="s">
        <v>2259</v>
      </c>
      <c r="I210" s="9" t="s">
        <v>2260</v>
      </c>
      <c r="J210" s="10" t="s">
        <v>990</v>
      </c>
      <c r="K210" s="11">
        <v>40330</v>
      </c>
      <c r="L210" s="5" t="s">
        <v>639</v>
      </c>
      <c r="M210" s="12" t="s">
        <v>895</v>
      </c>
      <c r="N210" s="12" t="s">
        <v>901</v>
      </c>
      <c r="O210" s="9" t="s">
        <v>642</v>
      </c>
      <c r="P210" s="5" t="s">
        <v>46</v>
      </c>
      <c r="Q210" s="5" t="s">
        <v>669</v>
      </c>
      <c r="R210" s="5" t="s">
        <v>2261</v>
      </c>
      <c r="S210" s="5" t="s">
        <v>2262</v>
      </c>
      <c r="T210" s="5" t="s">
        <v>2263</v>
      </c>
      <c r="U210" s="5" t="s">
        <v>2264</v>
      </c>
      <c r="V210" s="5" t="s">
        <v>648</v>
      </c>
      <c r="W210" s="5" t="s">
        <v>2265</v>
      </c>
      <c r="X210" s="16" t="s">
        <v>2266</v>
      </c>
      <c r="Y210" s="16" t="s">
        <v>2267</v>
      </c>
      <c r="Z210" s="16" t="s">
        <v>2268</v>
      </c>
      <c r="AA210" s="16" t="s">
        <v>2269</v>
      </c>
      <c r="AB210" s="5" t="s">
        <v>2270</v>
      </c>
      <c r="AC210" s="5" t="s">
        <v>655</v>
      </c>
      <c r="AD210" s="13">
        <v>23000</v>
      </c>
      <c r="AE210" s="11" t="s">
        <v>2271</v>
      </c>
      <c r="AF210" s="9" t="s">
        <v>673</v>
      </c>
      <c r="AG210" s="5" t="s">
        <v>642</v>
      </c>
      <c r="AI210" s="5" t="s">
        <v>642</v>
      </c>
      <c r="AJ210" s="14">
        <v>6301</v>
      </c>
      <c r="AK210" s="15">
        <v>45078.796238425923</v>
      </c>
      <c r="AL210" s="15">
        <v>45078.421238425923</v>
      </c>
      <c r="AM210" s="5" t="s">
        <v>658</v>
      </c>
      <c r="AN210" s="5" t="s">
        <v>2272</v>
      </c>
      <c r="AO210" s="5">
        <v>23000</v>
      </c>
      <c r="AP210" s="15">
        <v>45078.796249999999</v>
      </c>
      <c r="AQ210" s="15" t="s">
        <v>660</v>
      </c>
      <c r="AR210" s="5" t="s">
        <v>642</v>
      </c>
      <c r="AS210" s="5" t="s">
        <v>764</v>
      </c>
      <c r="AT210" s="5" t="s">
        <v>2273</v>
      </c>
    </row>
    <row r="211" spans="1:46" ht="15" customHeight="1">
      <c r="A211" s="5">
        <v>0.28675544101282047</v>
      </c>
      <c r="B211" s="6">
        <v>7.175925925925927E-4</v>
      </c>
      <c r="C211" s="7">
        <v>7</v>
      </c>
      <c r="D211" s="8" t="s">
        <v>3288</v>
      </c>
      <c r="E211" s="8" t="s">
        <v>3373</v>
      </c>
      <c r="F211" s="6" t="s">
        <v>635</v>
      </c>
      <c r="G211" s="90">
        <v>7008</v>
      </c>
      <c r="H211" s="78" t="s">
        <v>1985</v>
      </c>
      <c r="I211" s="9" t="s">
        <v>1986</v>
      </c>
      <c r="J211" s="10" t="s">
        <v>665</v>
      </c>
      <c r="K211" s="11">
        <v>40556</v>
      </c>
      <c r="L211" s="5" t="s">
        <v>639</v>
      </c>
      <c r="M211" s="12" t="s">
        <v>895</v>
      </c>
      <c r="N211" s="12" t="s">
        <v>1574</v>
      </c>
      <c r="O211" s="9" t="s">
        <v>642</v>
      </c>
      <c r="P211" s="5" t="s">
        <v>46</v>
      </c>
      <c r="Q211" s="5" t="s">
        <v>643</v>
      </c>
      <c r="R211" s="5" t="s">
        <v>1987</v>
      </c>
      <c r="S211" s="5" t="s">
        <v>1988</v>
      </c>
      <c r="T211" s="5" t="s">
        <v>1989</v>
      </c>
      <c r="U211" s="5" t="s">
        <v>1990</v>
      </c>
      <c r="V211" s="5" t="s">
        <v>648</v>
      </c>
      <c r="W211" s="11" t="s">
        <v>1991</v>
      </c>
      <c r="X211" s="16" t="s">
        <v>1992</v>
      </c>
      <c r="Y211" s="16" t="s">
        <v>1993</v>
      </c>
      <c r="Z211" s="16" t="s">
        <v>642</v>
      </c>
      <c r="AA211" s="16" t="s">
        <v>1994</v>
      </c>
      <c r="AB211" s="5" t="s">
        <v>1995</v>
      </c>
      <c r="AC211" s="5" t="s">
        <v>655</v>
      </c>
      <c r="AD211" s="13">
        <v>23000</v>
      </c>
      <c r="AE211" s="11" t="s">
        <v>1996</v>
      </c>
      <c r="AF211" s="9" t="s">
        <v>657</v>
      </c>
      <c r="AG211" s="5" t="s">
        <v>642</v>
      </c>
      <c r="AI211" s="5" t="s">
        <v>642</v>
      </c>
      <c r="AJ211" s="14">
        <v>6189</v>
      </c>
      <c r="AK211" s="15">
        <v>45073.881504629629</v>
      </c>
      <c r="AL211" s="15">
        <v>45073.506504629629</v>
      </c>
      <c r="AM211" s="5" t="s">
        <v>658</v>
      </c>
      <c r="AN211" s="5" t="s">
        <v>1997</v>
      </c>
      <c r="AO211" s="5">
        <v>23000</v>
      </c>
      <c r="AP211" s="15">
        <v>45073.881516203706</v>
      </c>
      <c r="AQ211" s="15" t="s">
        <v>660</v>
      </c>
      <c r="AR211" s="5" t="s">
        <v>642</v>
      </c>
      <c r="AS211" s="5" t="s">
        <v>709</v>
      </c>
      <c r="AT211" s="5" t="s">
        <v>1998</v>
      </c>
    </row>
    <row r="212" spans="1:46" ht="15" customHeight="1">
      <c r="A212" s="5">
        <v>0.29329525350039276</v>
      </c>
      <c r="B212" s="6">
        <v>1.5393518518518519E-3</v>
      </c>
      <c r="C212" s="7">
        <v>18</v>
      </c>
      <c r="D212" s="8" t="s">
        <v>3288</v>
      </c>
      <c r="E212" s="8" t="s">
        <v>1850</v>
      </c>
      <c r="F212" s="6" t="s">
        <v>635</v>
      </c>
      <c r="G212" s="90">
        <v>7009</v>
      </c>
      <c r="H212" s="79" t="s">
        <v>899</v>
      </c>
      <c r="I212" s="9" t="s">
        <v>900</v>
      </c>
      <c r="J212" s="10">
        <v>12</v>
      </c>
      <c r="K212" s="11">
        <v>40607</v>
      </c>
      <c r="L212" s="5" t="s">
        <v>639</v>
      </c>
      <c r="M212" s="12" t="s">
        <v>895</v>
      </c>
      <c r="N212" s="12" t="s">
        <v>901</v>
      </c>
      <c r="O212" s="9" t="s">
        <v>642</v>
      </c>
      <c r="P212" s="5" t="s">
        <v>682</v>
      </c>
      <c r="Q212" s="5" t="s">
        <v>669</v>
      </c>
      <c r="R212" s="5" t="s">
        <v>862</v>
      </c>
      <c r="S212" s="5" t="s">
        <v>876</v>
      </c>
      <c r="T212" s="5" t="s">
        <v>863</v>
      </c>
      <c r="U212" s="5" t="s">
        <v>880</v>
      </c>
      <c r="V212" s="5" t="s">
        <v>865</v>
      </c>
      <c r="W212" s="5" t="s">
        <v>866</v>
      </c>
      <c r="X212" s="5" t="s">
        <v>867</v>
      </c>
      <c r="Y212" s="16" t="s">
        <v>902</v>
      </c>
      <c r="Z212" s="16" t="s">
        <v>642</v>
      </c>
      <c r="AA212" s="16" t="s">
        <v>903</v>
      </c>
      <c r="AB212" s="5" t="s">
        <v>870</v>
      </c>
      <c r="AC212" s="5" t="s">
        <v>655</v>
      </c>
      <c r="AD212" s="13">
        <v>23000</v>
      </c>
      <c r="AE212" s="84">
        <v>45065</v>
      </c>
      <c r="AF212" s="85" t="s">
        <v>871</v>
      </c>
      <c r="AG212" s="5" t="s">
        <v>642</v>
      </c>
      <c r="AH212" s="13" t="s">
        <v>904</v>
      </c>
      <c r="AI212" s="5" t="s">
        <v>642</v>
      </c>
      <c r="AJ212" s="14">
        <v>6002</v>
      </c>
      <c r="AK212" s="15">
        <v>45065.668993055559</v>
      </c>
      <c r="AL212" s="15">
        <v>45065.293993055559</v>
      </c>
      <c r="AM212" s="5" t="s">
        <v>873</v>
      </c>
      <c r="AN212" s="5" t="s">
        <v>642</v>
      </c>
      <c r="AO212" s="5" t="s">
        <v>642</v>
      </c>
      <c r="AP212" s="15" t="s">
        <v>642</v>
      </c>
      <c r="AQ212" s="15" t="s">
        <v>642</v>
      </c>
      <c r="AR212" s="5" t="s">
        <v>642</v>
      </c>
      <c r="AS212" s="5" t="s">
        <v>661</v>
      </c>
      <c r="AT212" s="5" t="s">
        <v>874</v>
      </c>
    </row>
    <row r="213" spans="1:46" ht="15" customHeight="1">
      <c r="A213" s="5">
        <v>0.32318965659644783</v>
      </c>
      <c r="B213" s="6">
        <v>8.9120370370370362E-4</v>
      </c>
      <c r="C213" s="7">
        <v>116</v>
      </c>
      <c r="D213" s="8" t="s">
        <v>3288</v>
      </c>
      <c r="E213" s="8" t="s">
        <v>3317</v>
      </c>
      <c r="F213" s="6" t="s">
        <v>635</v>
      </c>
      <c r="G213" s="90">
        <v>7010</v>
      </c>
      <c r="H213" s="78" t="s">
        <v>1160</v>
      </c>
      <c r="I213" s="9" t="s">
        <v>1161</v>
      </c>
      <c r="J213" s="10" t="s">
        <v>990</v>
      </c>
      <c r="K213" s="11">
        <v>40389</v>
      </c>
      <c r="L213" s="5" t="s">
        <v>639</v>
      </c>
      <c r="M213" s="12" t="s">
        <v>895</v>
      </c>
      <c r="N213" s="12" t="s">
        <v>885</v>
      </c>
      <c r="O213" s="9" t="s">
        <v>642</v>
      </c>
      <c r="P213" s="5" t="s">
        <v>682</v>
      </c>
      <c r="Q213" s="5" t="s">
        <v>669</v>
      </c>
      <c r="R213" s="5" t="s">
        <v>698</v>
      </c>
      <c r="S213" s="5" t="s">
        <v>699</v>
      </c>
      <c r="T213" s="5" t="s">
        <v>700</v>
      </c>
      <c r="U213" s="5" t="s">
        <v>701</v>
      </c>
      <c r="V213" s="5" t="s">
        <v>648</v>
      </c>
      <c r="W213" s="5" t="s">
        <v>702</v>
      </c>
      <c r="X213" s="16" t="s">
        <v>781</v>
      </c>
      <c r="Y213" s="16" t="s">
        <v>703</v>
      </c>
      <c r="Z213" s="16" t="s">
        <v>704</v>
      </c>
      <c r="AA213" s="16" t="s">
        <v>1162</v>
      </c>
      <c r="AB213" s="5" t="s">
        <v>1163</v>
      </c>
      <c r="AC213" s="5" t="s">
        <v>691</v>
      </c>
      <c r="AD213" s="13">
        <v>23000</v>
      </c>
      <c r="AE213" s="11" t="s">
        <v>1164</v>
      </c>
      <c r="AF213" s="9" t="s">
        <v>657</v>
      </c>
      <c r="AG213" s="5" t="s">
        <v>642</v>
      </c>
      <c r="AI213" s="5" t="s">
        <v>642</v>
      </c>
      <c r="AJ213" s="14">
        <v>6069</v>
      </c>
      <c r="AK213" s="15">
        <v>45067.00712962963</v>
      </c>
      <c r="AL213" s="15">
        <v>45066.63212962963</v>
      </c>
      <c r="AM213" s="5" t="s">
        <v>658</v>
      </c>
      <c r="AN213" s="5" t="s">
        <v>1165</v>
      </c>
      <c r="AO213" s="5">
        <v>23000</v>
      </c>
      <c r="AP213" s="15">
        <v>45067.007152777776</v>
      </c>
      <c r="AQ213" s="15" t="s">
        <v>660</v>
      </c>
      <c r="AR213" s="5" t="s">
        <v>642</v>
      </c>
      <c r="AS213" s="5" t="s">
        <v>764</v>
      </c>
      <c r="AT213" s="5" t="s">
        <v>1166</v>
      </c>
    </row>
    <row r="214" spans="1:46" ht="15" customHeight="1">
      <c r="A214" s="5">
        <v>0.39267220172143824</v>
      </c>
      <c r="B214" s="6">
        <v>1.4004629629629629E-3</v>
      </c>
      <c r="C214" s="7">
        <v>166</v>
      </c>
      <c r="D214" s="8" t="s">
        <v>3288</v>
      </c>
      <c r="E214" s="8" t="s">
        <v>3417</v>
      </c>
      <c r="F214" s="6" t="s">
        <v>635</v>
      </c>
      <c r="G214" s="90">
        <v>7011</v>
      </c>
      <c r="H214" s="78" t="s">
        <v>2527</v>
      </c>
      <c r="I214" s="9" t="s">
        <v>2528</v>
      </c>
      <c r="J214" s="10" t="s">
        <v>990</v>
      </c>
      <c r="K214" s="11">
        <v>40367</v>
      </c>
      <c r="L214" s="5" t="s">
        <v>639</v>
      </c>
      <c r="M214" s="12" t="s">
        <v>895</v>
      </c>
      <c r="N214" s="12" t="s">
        <v>932</v>
      </c>
      <c r="O214" s="9" t="s">
        <v>642</v>
      </c>
      <c r="P214" s="5" t="s">
        <v>682</v>
      </c>
      <c r="Q214" s="5" t="s">
        <v>669</v>
      </c>
      <c r="R214" s="5" t="s">
        <v>2378</v>
      </c>
      <c r="S214" s="5" t="s">
        <v>2379</v>
      </c>
      <c r="T214" s="5" t="s">
        <v>2380</v>
      </c>
      <c r="U214" s="5" t="s">
        <v>2381</v>
      </c>
      <c r="V214" s="5" t="s">
        <v>2382</v>
      </c>
      <c r="W214" s="5" t="s">
        <v>2558</v>
      </c>
      <c r="X214" s="16" t="s">
        <v>2559</v>
      </c>
      <c r="Y214" s="5" t="s">
        <v>2383</v>
      </c>
      <c r="Z214" s="5" t="s">
        <v>2384</v>
      </c>
      <c r="AA214" s="5" t="s">
        <v>2521</v>
      </c>
      <c r="AB214" s="5" t="s">
        <v>2522</v>
      </c>
      <c r="AC214" s="5" t="s">
        <v>691</v>
      </c>
      <c r="AD214" s="13">
        <v>23000</v>
      </c>
      <c r="AE214" s="11" t="s">
        <v>2523</v>
      </c>
      <c r="AF214" s="9" t="s">
        <v>657</v>
      </c>
      <c r="AG214" s="5" t="s">
        <v>642</v>
      </c>
      <c r="AI214" s="5" t="s">
        <v>642</v>
      </c>
      <c r="AJ214" s="14">
        <v>6460</v>
      </c>
      <c r="AK214" s="15">
        <v>45088.684513888889</v>
      </c>
      <c r="AL214" s="15">
        <v>45088.309513888889</v>
      </c>
      <c r="AM214" s="5" t="s">
        <v>658</v>
      </c>
      <c r="AN214" s="5" t="s">
        <v>2529</v>
      </c>
      <c r="AO214" s="5">
        <v>23000</v>
      </c>
      <c r="AP214" s="15">
        <v>45088.684525462966</v>
      </c>
      <c r="AQ214" s="15" t="s">
        <v>660</v>
      </c>
      <c r="AR214" s="5" t="s">
        <v>642</v>
      </c>
      <c r="AS214" s="5" t="s">
        <v>2525</v>
      </c>
      <c r="AT214" s="5" t="s">
        <v>2526</v>
      </c>
    </row>
    <row r="215" spans="1:46" ht="15" customHeight="1">
      <c r="A215" s="5">
        <v>0.49291003275402179</v>
      </c>
      <c r="B215" s="6">
        <v>1.4699074074074074E-3</v>
      </c>
      <c r="C215" s="7">
        <v>44</v>
      </c>
      <c r="D215" s="8" t="s">
        <v>3288</v>
      </c>
      <c r="E215" s="8" t="s">
        <v>1850</v>
      </c>
      <c r="F215" s="6" t="s">
        <v>635</v>
      </c>
      <c r="G215" s="90">
        <v>7012</v>
      </c>
      <c r="H215" s="79" t="s">
        <v>2168</v>
      </c>
      <c r="I215" s="9" t="s">
        <v>2169</v>
      </c>
      <c r="J215" s="10" t="s">
        <v>665</v>
      </c>
      <c r="K215" s="11">
        <v>40443</v>
      </c>
      <c r="L215" s="5" t="s">
        <v>639</v>
      </c>
      <c r="M215" s="12" t="s">
        <v>895</v>
      </c>
      <c r="N215" s="12" t="s">
        <v>1943</v>
      </c>
      <c r="O215" s="9" t="s">
        <v>642</v>
      </c>
      <c r="P215" s="5" t="s">
        <v>668</v>
      </c>
      <c r="Q215" s="5" t="s">
        <v>669</v>
      </c>
      <c r="R215" s="5" t="s">
        <v>2146</v>
      </c>
      <c r="S215" s="5" t="s">
        <v>2147</v>
      </c>
      <c r="T215" s="5" t="s">
        <v>2148</v>
      </c>
      <c r="U215" s="5" t="s">
        <v>2149</v>
      </c>
      <c r="V215" s="5" t="s">
        <v>2150</v>
      </c>
      <c r="W215" s="5" t="s">
        <v>2151</v>
      </c>
      <c r="X215" s="16" t="s">
        <v>2152</v>
      </c>
      <c r="Y215" s="16" t="s">
        <v>2170</v>
      </c>
      <c r="Z215" s="16" t="s">
        <v>642</v>
      </c>
      <c r="AA215" s="16" t="s">
        <v>2171</v>
      </c>
      <c r="AB215" s="5" t="s">
        <v>2172</v>
      </c>
      <c r="AC215" s="5" t="s">
        <v>655</v>
      </c>
      <c r="AD215" s="13">
        <v>23000</v>
      </c>
      <c r="AE215" s="84">
        <v>45075</v>
      </c>
      <c r="AF215" s="85" t="s">
        <v>2156</v>
      </c>
      <c r="AG215" s="5" t="s">
        <v>642</v>
      </c>
      <c r="AH215" s="13" t="s">
        <v>642</v>
      </c>
      <c r="AI215" s="5" t="s">
        <v>642</v>
      </c>
      <c r="AJ215" s="14">
        <v>6232</v>
      </c>
      <c r="AK215" s="15">
        <v>45076.368680555555</v>
      </c>
      <c r="AL215" s="15">
        <v>45075.993680555555</v>
      </c>
      <c r="AM215" s="5" t="s">
        <v>873</v>
      </c>
      <c r="AN215" s="5" t="s">
        <v>642</v>
      </c>
      <c r="AO215" s="5" t="s">
        <v>642</v>
      </c>
      <c r="AP215" s="15" t="s">
        <v>642</v>
      </c>
      <c r="AQ215" s="15" t="s">
        <v>642</v>
      </c>
      <c r="AR215" s="5" t="s">
        <v>642</v>
      </c>
      <c r="AS215" s="5" t="s">
        <v>747</v>
      </c>
      <c r="AT215" s="5" t="s">
        <v>2157</v>
      </c>
    </row>
    <row r="216" spans="1:46" ht="15" customHeight="1">
      <c r="A216" s="5">
        <v>0.52384249623316115</v>
      </c>
      <c r="B216" s="6">
        <v>9.8379629629629642E-4</v>
      </c>
      <c r="C216" s="7">
        <v>34</v>
      </c>
      <c r="D216" s="8" t="s">
        <v>3288</v>
      </c>
      <c r="E216" s="8" t="s">
        <v>3404</v>
      </c>
      <c r="F216" s="6" t="s">
        <v>635</v>
      </c>
      <c r="G216" s="90">
        <v>7013</v>
      </c>
      <c r="H216" s="78" t="s">
        <v>2399</v>
      </c>
      <c r="I216" s="9" t="s">
        <v>2400</v>
      </c>
      <c r="J216" s="10">
        <v>12</v>
      </c>
      <c r="K216" s="11">
        <v>40550</v>
      </c>
      <c r="L216" s="5" t="s">
        <v>639</v>
      </c>
      <c r="M216" s="12" t="s">
        <v>895</v>
      </c>
      <c r="N216" s="12" t="s">
        <v>1169</v>
      </c>
      <c r="O216" s="9" t="s">
        <v>642</v>
      </c>
      <c r="P216" s="5" t="s">
        <v>682</v>
      </c>
      <c r="Q216" s="5" t="s">
        <v>643</v>
      </c>
      <c r="R216" s="5" t="s">
        <v>2378</v>
      </c>
      <c r="S216" s="5" t="s">
        <v>2379</v>
      </c>
      <c r="T216" s="5" t="s">
        <v>2380</v>
      </c>
      <c r="U216" s="5" t="s">
        <v>2381</v>
      </c>
      <c r="V216" s="5" t="s">
        <v>2382</v>
      </c>
      <c r="W216" s="5" t="s">
        <v>2558</v>
      </c>
      <c r="X216" s="16" t="s">
        <v>2559</v>
      </c>
      <c r="Y216" s="5" t="s">
        <v>2383</v>
      </c>
      <c r="Z216" s="5" t="s">
        <v>2384</v>
      </c>
      <c r="AA216" s="5" t="s">
        <v>2401</v>
      </c>
      <c r="AB216" s="5" t="s">
        <v>2402</v>
      </c>
      <c r="AC216" s="5" t="s">
        <v>691</v>
      </c>
      <c r="AD216" s="13">
        <v>23000</v>
      </c>
      <c r="AE216" s="11" t="s">
        <v>2403</v>
      </c>
      <c r="AF216" s="9" t="s">
        <v>657</v>
      </c>
      <c r="AG216" s="5" t="s">
        <v>642</v>
      </c>
      <c r="AI216" s="5" t="s">
        <v>642</v>
      </c>
      <c r="AJ216" s="14">
        <v>6361</v>
      </c>
      <c r="AK216" s="15">
        <v>45083.441979166666</v>
      </c>
      <c r="AL216" s="15">
        <v>45083.066979166666</v>
      </c>
      <c r="AM216" s="5" t="s">
        <v>658</v>
      </c>
      <c r="AN216" s="5" t="s">
        <v>2404</v>
      </c>
      <c r="AO216" s="5">
        <v>23000</v>
      </c>
      <c r="AP216" s="15">
        <v>45083.442002314812</v>
      </c>
      <c r="AQ216" s="15" t="s">
        <v>660</v>
      </c>
      <c r="AR216" s="5" t="s">
        <v>642</v>
      </c>
      <c r="AS216" s="5" t="s">
        <v>2405</v>
      </c>
      <c r="AT216" s="5" t="s">
        <v>2406</v>
      </c>
    </row>
    <row r="217" spans="1:46" ht="15" customHeight="1">
      <c r="A217" s="5">
        <v>0.53193469811537775</v>
      </c>
      <c r="B217" s="6">
        <v>6.8287037037037025E-4</v>
      </c>
      <c r="C217" s="7">
        <v>2</v>
      </c>
      <c r="D217" s="8" t="s">
        <v>3288</v>
      </c>
      <c r="E217" s="8" t="s">
        <v>3429</v>
      </c>
      <c r="F217" s="6" t="s">
        <v>635</v>
      </c>
      <c r="G217" s="90">
        <v>7014</v>
      </c>
      <c r="H217" s="78" t="s">
        <v>2662</v>
      </c>
      <c r="I217" s="9" t="s">
        <v>2663</v>
      </c>
      <c r="J217" s="10" t="s">
        <v>990</v>
      </c>
      <c r="K217" s="11">
        <v>40396</v>
      </c>
      <c r="L217" s="5" t="s">
        <v>639</v>
      </c>
      <c r="M217" s="12" t="s">
        <v>895</v>
      </c>
      <c r="N217" s="12" t="s">
        <v>954</v>
      </c>
      <c r="O217" s="9" t="s">
        <v>642</v>
      </c>
      <c r="P217" s="5" t="s">
        <v>682</v>
      </c>
      <c r="Q217" s="5" t="s">
        <v>643</v>
      </c>
      <c r="R217" s="5" t="s">
        <v>2664</v>
      </c>
      <c r="S217" s="5" t="s">
        <v>2665</v>
      </c>
      <c r="T217" s="5" t="s">
        <v>2666</v>
      </c>
      <c r="U217" s="5" t="s">
        <v>2667</v>
      </c>
      <c r="V217" s="5" t="s">
        <v>739</v>
      </c>
      <c r="W217" s="5" t="s">
        <v>2668</v>
      </c>
      <c r="X217" s="16" t="s">
        <v>2669</v>
      </c>
      <c r="Y217" s="5" t="s">
        <v>2670</v>
      </c>
      <c r="Z217" s="5" t="s">
        <v>642</v>
      </c>
      <c r="AA217" s="5" t="s">
        <v>2671</v>
      </c>
      <c r="AB217" s="5" t="s">
        <v>2672</v>
      </c>
      <c r="AC217" s="5" t="s">
        <v>691</v>
      </c>
      <c r="AD217" s="13">
        <v>23000</v>
      </c>
      <c r="AE217" s="11" t="s">
        <v>2673</v>
      </c>
      <c r="AF217" s="9" t="s">
        <v>774</v>
      </c>
      <c r="AG217" s="5" t="s">
        <v>642</v>
      </c>
      <c r="AI217" s="5" t="s">
        <v>642</v>
      </c>
      <c r="AJ217" s="14">
        <v>6496</v>
      </c>
      <c r="AK217" s="15">
        <v>45089.994629629633</v>
      </c>
      <c r="AL217" s="15">
        <v>45089.619629629633</v>
      </c>
      <c r="AM217" s="5" t="s">
        <v>658</v>
      </c>
      <c r="AN217" s="5" t="s">
        <v>2674</v>
      </c>
      <c r="AO217" s="5">
        <v>23000</v>
      </c>
      <c r="AP217" s="15">
        <v>45089.994652777779</v>
      </c>
      <c r="AQ217" s="15" t="s">
        <v>660</v>
      </c>
      <c r="AR217" s="5" t="s">
        <v>642</v>
      </c>
      <c r="AS217" s="5" t="s">
        <v>2675</v>
      </c>
      <c r="AT217" s="5" t="s">
        <v>2676</v>
      </c>
    </row>
    <row r="218" spans="1:46" ht="15" customHeight="1">
      <c r="A218" s="5">
        <v>0.54377346910635049</v>
      </c>
      <c r="B218" s="6">
        <v>1.4583333333333334E-3</v>
      </c>
      <c r="C218" s="7">
        <v>43</v>
      </c>
      <c r="D218" s="8" t="s">
        <v>3288</v>
      </c>
      <c r="E218" s="8" t="s">
        <v>3363</v>
      </c>
      <c r="F218" s="6" t="s">
        <v>635</v>
      </c>
      <c r="G218" s="90">
        <v>7015</v>
      </c>
      <c r="H218" s="78" t="s">
        <v>1903</v>
      </c>
      <c r="I218" s="9" t="s">
        <v>1904</v>
      </c>
      <c r="J218" s="10" t="s">
        <v>990</v>
      </c>
      <c r="K218" s="11">
        <v>40400</v>
      </c>
      <c r="L218" s="5" t="s">
        <v>639</v>
      </c>
      <c r="M218" s="12" t="s">
        <v>895</v>
      </c>
      <c r="N218" s="12" t="s">
        <v>1152</v>
      </c>
      <c r="O218" s="9" t="s">
        <v>642</v>
      </c>
      <c r="P218" s="5" t="s">
        <v>46</v>
      </c>
      <c r="Q218" s="5" t="s">
        <v>643</v>
      </c>
      <c r="R218" s="5" t="s">
        <v>1905</v>
      </c>
      <c r="S218" s="5" t="s">
        <v>1906</v>
      </c>
      <c r="T218" s="5" t="s">
        <v>1907</v>
      </c>
      <c r="U218" s="5" t="s">
        <v>3498</v>
      </c>
      <c r="V218" s="5" t="s">
        <v>648</v>
      </c>
      <c r="W218" s="11" t="s">
        <v>1909</v>
      </c>
      <c r="X218" s="16" t="s">
        <v>1910</v>
      </c>
      <c r="Y218" s="16" t="s">
        <v>1908</v>
      </c>
      <c r="Z218" s="16" t="s">
        <v>642</v>
      </c>
      <c r="AA218" s="16" t="s">
        <v>1911</v>
      </c>
      <c r="AB218" s="5" t="s">
        <v>1912</v>
      </c>
      <c r="AC218" s="5" t="s">
        <v>655</v>
      </c>
      <c r="AD218" s="13">
        <v>23000</v>
      </c>
      <c r="AE218" s="11" t="s">
        <v>1913</v>
      </c>
      <c r="AF218" s="9" t="s">
        <v>727</v>
      </c>
      <c r="AG218" s="5" t="s">
        <v>642</v>
      </c>
      <c r="AI218" s="5" t="s">
        <v>642</v>
      </c>
      <c r="AJ218" s="14">
        <v>6161</v>
      </c>
      <c r="AK218" s="15">
        <v>45071.550995370373</v>
      </c>
      <c r="AL218" s="15">
        <v>45071.175995370373</v>
      </c>
      <c r="AM218" s="5" t="s">
        <v>658</v>
      </c>
      <c r="AN218" s="5" t="s">
        <v>1914</v>
      </c>
      <c r="AO218" s="5">
        <v>23000</v>
      </c>
      <c r="AP218" s="15">
        <v>45071.551018518519</v>
      </c>
      <c r="AQ218" s="15" t="s">
        <v>660</v>
      </c>
      <c r="AR218" s="5" t="s">
        <v>642</v>
      </c>
      <c r="AS218" s="5" t="s">
        <v>709</v>
      </c>
      <c r="AT218" s="5" t="s">
        <v>1915</v>
      </c>
    </row>
    <row r="219" spans="1:46" ht="15" customHeight="1">
      <c r="A219" s="5">
        <v>0.61009643620213838</v>
      </c>
      <c r="B219" s="6">
        <v>8.564814814814815E-4</v>
      </c>
      <c r="C219" s="7">
        <v>19</v>
      </c>
      <c r="D219" s="8" t="s">
        <v>3288</v>
      </c>
      <c r="E219" s="8" t="s">
        <v>3302</v>
      </c>
      <c r="F219" s="6" t="s">
        <v>635</v>
      </c>
      <c r="G219" s="90">
        <v>7016</v>
      </c>
      <c r="H219" s="78" t="s">
        <v>1022</v>
      </c>
      <c r="I219" s="9" t="s">
        <v>1023</v>
      </c>
      <c r="J219" s="10" t="s">
        <v>665</v>
      </c>
      <c r="K219" s="11">
        <v>40514</v>
      </c>
      <c r="L219" s="5" t="s">
        <v>639</v>
      </c>
      <c r="M219" s="12" t="s">
        <v>895</v>
      </c>
      <c r="N219" s="12" t="s">
        <v>1024</v>
      </c>
      <c r="O219" s="9" t="s">
        <v>642</v>
      </c>
      <c r="P219" s="5" t="s">
        <v>668</v>
      </c>
      <c r="Q219" s="5" t="s">
        <v>669</v>
      </c>
      <c r="R219" s="5" t="s">
        <v>698</v>
      </c>
      <c r="S219" s="5" t="s">
        <v>699</v>
      </c>
      <c r="T219" s="5" t="s">
        <v>700</v>
      </c>
      <c r="U219" s="5" t="s">
        <v>701</v>
      </c>
      <c r="V219" s="5" t="s">
        <v>648</v>
      </c>
      <c r="W219" s="5" t="s">
        <v>702</v>
      </c>
      <c r="X219" s="16" t="s">
        <v>781</v>
      </c>
      <c r="Y219" s="16" t="s">
        <v>703</v>
      </c>
      <c r="Z219" s="16" t="s">
        <v>704</v>
      </c>
      <c r="AA219" s="16" t="s">
        <v>1025</v>
      </c>
      <c r="AB219" s="5" t="s">
        <v>1026</v>
      </c>
      <c r="AC219" s="5" t="s">
        <v>691</v>
      </c>
      <c r="AD219" s="13">
        <v>23000</v>
      </c>
      <c r="AE219" s="11" t="s">
        <v>1027</v>
      </c>
      <c r="AF219" s="9" t="s">
        <v>774</v>
      </c>
      <c r="AG219" s="5" t="s">
        <v>642</v>
      </c>
      <c r="AI219" s="5" t="s">
        <v>642</v>
      </c>
      <c r="AJ219" s="14">
        <v>6030</v>
      </c>
      <c r="AK219" s="15">
        <v>45065.91741898148</v>
      </c>
      <c r="AL219" s="15">
        <v>45065.54241898148</v>
      </c>
      <c r="AM219" s="5" t="s">
        <v>658</v>
      </c>
      <c r="AN219" s="5" t="s">
        <v>1028</v>
      </c>
      <c r="AO219" s="5">
        <v>23000</v>
      </c>
      <c r="AP219" s="15">
        <v>45065.917430555557</v>
      </c>
      <c r="AQ219" s="15" t="s">
        <v>660</v>
      </c>
      <c r="AR219" s="5" t="s">
        <v>642</v>
      </c>
      <c r="AS219" s="5" t="s">
        <v>747</v>
      </c>
      <c r="AT219" s="5" t="s">
        <v>1029</v>
      </c>
    </row>
    <row r="220" spans="1:46" ht="15" customHeight="1">
      <c r="A220" s="5">
        <v>0.65448204026743995</v>
      </c>
      <c r="B220" s="91">
        <v>1.1111111111111111E-3</v>
      </c>
      <c r="C220" s="92">
        <v>190</v>
      </c>
      <c r="D220" s="8" t="s">
        <v>3288</v>
      </c>
      <c r="E220" s="8" t="s">
        <v>3337</v>
      </c>
      <c r="F220" s="6" t="s">
        <v>635</v>
      </c>
      <c r="G220" s="90">
        <v>7017</v>
      </c>
      <c r="H220" s="96" t="s">
        <v>3525</v>
      </c>
      <c r="I220" s="9" t="s">
        <v>1441</v>
      </c>
      <c r="J220" s="10" t="s">
        <v>665</v>
      </c>
      <c r="K220" s="11">
        <v>40627</v>
      </c>
      <c r="L220" s="5" t="s">
        <v>639</v>
      </c>
      <c r="M220" s="12" t="s">
        <v>895</v>
      </c>
      <c r="N220" s="93" t="s">
        <v>88</v>
      </c>
      <c r="O220" s="9" t="s">
        <v>642</v>
      </c>
      <c r="P220" s="86" t="s">
        <v>682</v>
      </c>
      <c r="Q220" s="5" t="s">
        <v>669</v>
      </c>
      <c r="R220" s="5" t="s">
        <v>753</v>
      </c>
      <c r="S220" s="5" t="s">
        <v>754</v>
      </c>
      <c r="T220" s="5" t="s">
        <v>755</v>
      </c>
      <c r="U220" s="5" t="s">
        <v>756</v>
      </c>
      <c r="V220" s="5" t="s">
        <v>739</v>
      </c>
      <c r="W220" s="5" t="s">
        <v>757</v>
      </c>
      <c r="X220" s="5" t="s">
        <v>758</v>
      </c>
      <c r="Y220" s="16" t="s">
        <v>759</v>
      </c>
      <c r="Z220" s="16" t="s">
        <v>759</v>
      </c>
      <c r="AA220" s="16" t="s">
        <v>1443</v>
      </c>
      <c r="AB220" s="5" t="s">
        <v>1444</v>
      </c>
      <c r="AC220" s="5" t="s">
        <v>691</v>
      </c>
      <c r="AD220" s="13">
        <v>23000</v>
      </c>
      <c r="AE220" s="11" t="s">
        <v>1445</v>
      </c>
      <c r="AF220" s="9" t="s">
        <v>657</v>
      </c>
      <c r="AG220" s="5" t="s">
        <v>642</v>
      </c>
      <c r="AI220" s="5" t="s">
        <v>642</v>
      </c>
      <c r="AJ220" s="14">
        <v>6100</v>
      </c>
      <c r="AK220" s="15">
        <v>45068.703217592592</v>
      </c>
      <c r="AL220" s="15">
        <v>45068.328217592592</v>
      </c>
      <c r="AM220" s="5" t="s">
        <v>658</v>
      </c>
      <c r="AN220" s="9" t="s">
        <v>1446</v>
      </c>
      <c r="AO220" s="5">
        <v>23000</v>
      </c>
      <c r="AP220" s="15">
        <v>45068.703240740739</v>
      </c>
      <c r="AQ220" s="15" t="s">
        <v>660</v>
      </c>
      <c r="AR220" s="5" t="s">
        <v>642</v>
      </c>
      <c r="AS220" s="5" t="s">
        <v>1447</v>
      </c>
      <c r="AT220" s="5" t="s">
        <v>1448</v>
      </c>
    </row>
    <row r="221" spans="1:46" ht="15" customHeight="1">
      <c r="A221" s="5">
        <v>0.80250224320509211</v>
      </c>
      <c r="B221" s="6">
        <v>8.4490740740740739E-4</v>
      </c>
      <c r="C221" s="7">
        <v>8</v>
      </c>
      <c r="D221" s="8" t="s">
        <v>3288</v>
      </c>
      <c r="E221" s="8" t="s">
        <v>3372</v>
      </c>
      <c r="F221" s="6" t="s">
        <v>635</v>
      </c>
      <c r="G221" s="90">
        <v>7018</v>
      </c>
      <c r="H221" s="78" t="s">
        <v>1982</v>
      </c>
      <c r="I221" s="9" t="s">
        <v>1983</v>
      </c>
      <c r="J221" s="10" t="s">
        <v>665</v>
      </c>
      <c r="K221" s="11">
        <v>40533</v>
      </c>
      <c r="L221" s="5" t="s">
        <v>639</v>
      </c>
      <c r="M221" s="12" t="s">
        <v>895</v>
      </c>
      <c r="N221" s="12" t="s">
        <v>681</v>
      </c>
      <c r="O221" s="9" t="s">
        <v>642</v>
      </c>
      <c r="P221" s="5" t="s">
        <v>682</v>
      </c>
      <c r="Q221" s="5" t="s">
        <v>643</v>
      </c>
      <c r="R221" s="5" t="s">
        <v>683</v>
      </c>
      <c r="S221" s="5" t="s">
        <v>684</v>
      </c>
      <c r="T221" s="5" t="s">
        <v>685</v>
      </c>
      <c r="U221" s="5" t="s">
        <v>686</v>
      </c>
      <c r="V221" s="5" t="s">
        <v>648</v>
      </c>
      <c r="W221" s="5" t="s">
        <v>1153</v>
      </c>
      <c r="X221" s="16" t="s">
        <v>1154</v>
      </c>
      <c r="Y221" s="16" t="s">
        <v>688</v>
      </c>
      <c r="Z221" s="16" t="s">
        <v>642</v>
      </c>
      <c r="AA221" s="16" t="s">
        <v>1960</v>
      </c>
      <c r="AB221" s="5" t="s">
        <v>1961</v>
      </c>
      <c r="AC221" s="5" t="s">
        <v>691</v>
      </c>
      <c r="AD221" s="13">
        <v>23000</v>
      </c>
      <c r="AE221" s="11" t="s">
        <v>1962</v>
      </c>
      <c r="AF221" s="9" t="s">
        <v>657</v>
      </c>
      <c r="AG221" s="5" t="s">
        <v>642</v>
      </c>
      <c r="AI221" s="5" t="s">
        <v>642</v>
      </c>
      <c r="AJ221" s="14">
        <v>6187</v>
      </c>
      <c r="AK221" s="15">
        <v>45073.840821759259</v>
      </c>
      <c r="AL221" s="15">
        <v>45073.465821759259</v>
      </c>
      <c r="AM221" s="5" t="s">
        <v>658</v>
      </c>
      <c r="AN221" s="5" t="s">
        <v>1984</v>
      </c>
      <c r="AO221" s="5">
        <v>23000</v>
      </c>
      <c r="AP221" s="15">
        <v>45073.840833333335</v>
      </c>
      <c r="AQ221" s="15" t="s">
        <v>660</v>
      </c>
      <c r="AR221" s="5" t="s">
        <v>642</v>
      </c>
      <c r="AS221" s="5" t="s">
        <v>1274</v>
      </c>
      <c r="AT221" s="5" t="s">
        <v>1964</v>
      </c>
    </row>
    <row r="222" spans="1:46" ht="15" customHeight="1">
      <c r="A222" s="5">
        <v>0.80303154322216574</v>
      </c>
      <c r="B222" s="6">
        <v>1.3425925925925925E-3</v>
      </c>
      <c r="C222" s="7">
        <v>170</v>
      </c>
      <c r="D222" s="8" t="s">
        <v>3288</v>
      </c>
      <c r="E222" s="8" t="s">
        <v>3289</v>
      </c>
      <c r="F222" s="6" t="s">
        <v>635</v>
      </c>
      <c r="G222" s="90">
        <v>7019</v>
      </c>
      <c r="H222" s="78" t="s">
        <v>905</v>
      </c>
      <c r="I222" s="9" t="s">
        <v>906</v>
      </c>
      <c r="J222" s="10" t="s">
        <v>665</v>
      </c>
      <c r="K222" s="11">
        <v>40546</v>
      </c>
      <c r="L222" s="5" t="s">
        <v>639</v>
      </c>
      <c r="M222" s="12" t="s">
        <v>895</v>
      </c>
      <c r="N222" s="12" t="s">
        <v>844</v>
      </c>
      <c r="O222" s="9" t="s">
        <v>642</v>
      </c>
      <c r="P222" s="5" t="s">
        <v>668</v>
      </c>
      <c r="Q222" s="5" t="s">
        <v>643</v>
      </c>
      <c r="R222" s="5" t="s">
        <v>698</v>
      </c>
      <c r="S222" s="5" t="s">
        <v>699</v>
      </c>
      <c r="T222" s="5" t="s">
        <v>700</v>
      </c>
      <c r="U222" s="5" t="s">
        <v>701</v>
      </c>
      <c r="V222" s="5" t="s">
        <v>648</v>
      </c>
      <c r="W222" s="5" t="s">
        <v>702</v>
      </c>
      <c r="X222" s="16" t="s">
        <v>781</v>
      </c>
      <c r="Y222" s="16" t="s">
        <v>703</v>
      </c>
      <c r="Z222" s="16" t="s">
        <v>704</v>
      </c>
      <c r="AA222" s="16" t="s">
        <v>907</v>
      </c>
      <c r="AB222" s="5" t="s">
        <v>908</v>
      </c>
      <c r="AC222" s="5" t="s">
        <v>691</v>
      </c>
      <c r="AD222" s="13">
        <v>23000</v>
      </c>
      <c r="AE222" s="11" t="s">
        <v>909</v>
      </c>
      <c r="AF222" s="9" t="s">
        <v>774</v>
      </c>
      <c r="AG222" s="5" t="s">
        <v>642</v>
      </c>
      <c r="AI222" s="5" t="s">
        <v>642</v>
      </c>
      <c r="AJ222" s="14">
        <v>5994</v>
      </c>
      <c r="AK222" s="15">
        <v>45065.63857638889</v>
      </c>
      <c r="AL222" s="15">
        <v>45065.26357638889</v>
      </c>
      <c r="AM222" s="5" t="s">
        <v>658</v>
      </c>
      <c r="AN222" s="5" t="s">
        <v>910</v>
      </c>
      <c r="AO222" s="5">
        <v>23000</v>
      </c>
      <c r="AP222" s="15">
        <v>45065.63858796296</v>
      </c>
      <c r="AQ222" s="15" t="s">
        <v>660</v>
      </c>
      <c r="AR222" s="5" t="s">
        <v>642</v>
      </c>
      <c r="AS222" s="5" t="s">
        <v>764</v>
      </c>
      <c r="AT222" s="5" t="s">
        <v>911</v>
      </c>
    </row>
    <row r="223" spans="1:46" ht="15" customHeight="1">
      <c r="A223" s="5">
        <v>0.81912302172320628</v>
      </c>
      <c r="B223" s="6">
        <v>1.5046296296296294E-3</v>
      </c>
      <c r="C223" s="7">
        <v>104</v>
      </c>
      <c r="D223" s="8" t="s">
        <v>3288</v>
      </c>
      <c r="E223" s="8" t="s">
        <v>3473</v>
      </c>
      <c r="F223" s="6" t="s">
        <v>635</v>
      </c>
      <c r="G223" s="90">
        <v>7020</v>
      </c>
      <c r="H223" s="78" t="s">
        <v>3048</v>
      </c>
      <c r="I223" s="9" t="s">
        <v>3049</v>
      </c>
      <c r="J223" s="10">
        <v>13</v>
      </c>
      <c r="K223" s="11">
        <v>40398</v>
      </c>
      <c r="L223" s="5" t="s">
        <v>639</v>
      </c>
      <c r="M223" s="12" t="s">
        <v>895</v>
      </c>
      <c r="N223" s="12" t="s">
        <v>641</v>
      </c>
      <c r="O223" s="9" t="s">
        <v>642</v>
      </c>
      <c r="P223" s="5" t="s">
        <v>46</v>
      </c>
      <c r="Q223" s="5" t="s">
        <v>643</v>
      </c>
      <c r="R223" s="5" t="s">
        <v>3011</v>
      </c>
      <c r="S223" s="5" t="s">
        <v>3012</v>
      </c>
      <c r="T223" s="5" t="s">
        <v>3013</v>
      </c>
      <c r="U223" s="5" t="s">
        <v>3014</v>
      </c>
      <c r="V223" s="5" t="s">
        <v>739</v>
      </c>
      <c r="W223" s="5" t="s">
        <v>3015</v>
      </c>
      <c r="X223" s="16" t="s">
        <v>3050</v>
      </c>
      <c r="Y223" s="5" t="s">
        <v>3016</v>
      </c>
      <c r="Z223" s="5" t="s">
        <v>642</v>
      </c>
      <c r="AA223" s="5" t="s">
        <v>3051</v>
      </c>
      <c r="AB223" s="5" t="s">
        <v>3052</v>
      </c>
      <c r="AC223" s="5" t="s">
        <v>655</v>
      </c>
      <c r="AD223" s="13">
        <v>23000</v>
      </c>
      <c r="AE223" s="11" t="s">
        <v>3053</v>
      </c>
      <c r="AF223" s="9" t="s">
        <v>657</v>
      </c>
      <c r="AG223" s="5" t="s">
        <v>642</v>
      </c>
      <c r="AI223" s="5" t="s">
        <v>642</v>
      </c>
      <c r="AJ223" s="14">
        <v>6699</v>
      </c>
      <c r="AK223" s="15">
        <v>45101.805451388886</v>
      </c>
      <c r="AL223" s="15">
        <v>45101.430451388886</v>
      </c>
      <c r="AM223" s="5" t="s">
        <v>658</v>
      </c>
      <c r="AN223" s="5" t="s">
        <v>3054</v>
      </c>
      <c r="AO223" s="5">
        <v>23000</v>
      </c>
      <c r="AP223" s="15">
        <v>45101.805474537039</v>
      </c>
      <c r="AQ223" s="15" t="s">
        <v>660</v>
      </c>
      <c r="AR223" s="5" t="s">
        <v>642</v>
      </c>
      <c r="AS223" s="5" t="s">
        <v>3055</v>
      </c>
      <c r="AT223" s="5" t="s">
        <v>3056</v>
      </c>
    </row>
    <row r="224" spans="1:46" ht="15" customHeight="1">
      <c r="A224" s="5">
        <v>0.91520694168979433</v>
      </c>
      <c r="B224" s="6">
        <v>9.3750000000000007E-4</v>
      </c>
      <c r="C224" s="7">
        <v>120</v>
      </c>
      <c r="D224" s="8" t="s">
        <v>3288</v>
      </c>
      <c r="E224" s="8" t="s">
        <v>3298</v>
      </c>
      <c r="F224" s="6" t="s">
        <v>635</v>
      </c>
      <c r="G224" s="90">
        <v>7021</v>
      </c>
      <c r="H224" s="78" t="s">
        <v>988</v>
      </c>
      <c r="I224" s="9" t="s">
        <v>989</v>
      </c>
      <c r="J224" s="10" t="s">
        <v>990</v>
      </c>
      <c r="K224" s="11">
        <v>40312</v>
      </c>
      <c r="L224" s="5" t="s">
        <v>639</v>
      </c>
      <c r="M224" s="12" t="s">
        <v>895</v>
      </c>
      <c r="N224" s="12" t="s">
        <v>991</v>
      </c>
      <c r="O224" s="9" t="s">
        <v>642</v>
      </c>
      <c r="P224" s="5" t="s">
        <v>46</v>
      </c>
      <c r="Q224" s="5" t="s">
        <v>643</v>
      </c>
      <c r="R224" s="5" t="s">
        <v>698</v>
      </c>
      <c r="S224" s="5" t="s">
        <v>699</v>
      </c>
      <c r="T224" s="5" t="s">
        <v>700</v>
      </c>
      <c r="U224" s="5" t="s">
        <v>701</v>
      </c>
      <c r="V224" s="5" t="s">
        <v>648</v>
      </c>
      <c r="W224" s="5" t="s">
        <v>702</v>
      </c>
      <c r="X224" s="16" t="s">
        <v>781</v>
      </c>
      <c r="Y224" s="16" t="s">
        <v>703</v>
      </c>
      <c r="Z224" s="16" t="s">
        <v>704</v>
      </c>
      <c r="AA224" s="16" t="s">
        <v>992</v>
      </c>
      <c r="AB224" s="5" t="s">
        <v>993</v>
      </c>
      <c r="AC224" s="5" t="s">
        <v>691</v>
      </c>
      <c r="AD224" s="13">
        <v>23000</v>
      </c>
      <c r="AE224" s="11" t="s">
        <v>994</v>
      </c>
      <c r="AF224" s="9" t="s">
        <v>657</v>
      </c>
      <c r="AG224" s="5" t="s">
        <v>642</v>
      </c>
      <c r="AI224" s="5" t="s">
        <v>642</v>
      </c>
      <c r="AJ224" s="14">
        <v>6013</v>
      </c>
      <c r="AK224" s="15">
        <v>45065.870648148149</v>
      </c>
      <c r="AL224" s="15">
        <v>45065.495648148149</v>
      </c>
      <c r="AM224" s="5" t="s">
        <v>658</v>
      </c>
      <c r="AN224" s="5" t="s">
        <v>995</v>
      </c>
      <c r="AO224" s="5">
        <v>23000</v>
      </c>
      <c r="AP224" s="15">
        <v>45065.870671296296</v>
      </c>
      <c r="AQ224" s="15" t="s">
        <v>660</v>
      </c>
      <c r="AR224" s="5" t="s">
        <v>642</v>
      </c>
      <c r="AS224" s="5" t="s">
        <v>950</v>
      </c>
      <c r="AT224" s="5" t="s">
        <v>996</v>
      </c>
    </row>
    <row r="225" spans="1:46" ht="15" customHeight="1">
      <c r="A225" s="5">
        <v>0.96690368712909835</v>
      </c>
      <c r="B225" s="6">
        <v>1.1226851851851851E-3</v>
      </c>
      <c r="C225" s="7">
        <v>94</v>
      </c>
      <c r="D225" s="8" t="s">
        <v>3288</v>
      </c>
      <c r="E225" s="8" t="s">
        <v>3423</v>
      </c>
      <c r="F225" s="6" t="s">
        <v>635</v>
      </c>
      <c r="G225" s="90">
        <v>7022</v>
      </c>
      <c r="H225" s="78" t="s">
        <v>2566</v>
      </c>
      <c r="I225" s="9" t="s">
        <v>2567</v>
      </c>
      <c r="J225" s="10" t="s">
        <v>665</v>
      </c>
      <c r="K225" s="11">
        <v>40506</v>
      </c>
      <c r="L225" s="5" t="s">
        <v>639</v>
      </c>
      <c r="M225" s="12" t="s">
        <v>895</v>
      </c>
      <c r="N225" s="12" t="s">
        <v>1324</v>
      </c>
      <c r="O225" s="9" t="s">
        <v>642</v>
      </c>
      <c r="P225" s="5" t="s">
        <v>682</v>
      </c>
      <c r="Q225" s="5" t="s">
        <v>643</v>
      </c>
      <c r="R225" s="5" t="s">
        <v>2378</v>
      </c>
      <c r="S225" s="5" t="s">
        <v>2379</v>
      </c>
      <c r="T225" s="5" t="s">
        <v>2380</v>
      </c>
      <c r="U225" s="5" t="s">
        <v>2381</v>
      </c>
      <c r="V225" s="5" t="s">
        <v>2382</v>
      </c>
      <c r="W225" s="5" t="s">
        <v>2558</v>
      </c>
      <c r="X225" s="16" t="s">
        <v>2559</v>
      </c>
      <c r="Y225" s="5" t="s">
        <v>2383</v>
      </c>
      <c r="Z225" s="5" t="s">
        <v>2384</v>
      </c>
      <c r="AA225" s="5" t="s">
        <v>2568</v>
      </c>
      <c r="AB225" s="5" t="s">
        <v>2569</v>
      </c>
      <c r="AC225" s="5" t="s">
        <v>691</v>
      </c>
      <c r="AD225" s="13">
        <v>23000</v>
      </c>
      <c r="AE225" s="11" t="s">
        <v>2570</v>
      </c>
      <c r="AF225" s="9" t="s">
        <v>657</v>
      </c>
      <c r="AG225" s="5" t="s">
        <v>642</v>
      </c>
      <c r="AI225" s="5" t="s">
        <v>642</v>
      </c>
      <c r="AJ225" s="14">
        <v>6470</v>
      </c>
      <c r="AK225" s="15">
        <v>45088.900011574071</v>
      </c>
      <c r="AL225" s="15">
        <v>45088.525011574071</v>
      </c>
      <c r="AM225" s="5" t="s">
        <v>658</v>
      </c>
      <c r="AN225" s="5" t="s">
        <v>2571</v>
      </c>
      <c r="AO225" s="5">
        <v>23000</v>
      </c>
      <c r="AP225" s="15">
        <v>45088.900034722225</v>
      </c>
      <c r="AQ225" s="15" t="s">
        <v>660</v>
      </c>
      <c r="AR225" s="5" t="s">
        <v>642</v>
      </c>
      <c r="AS225" s="5" t="s">
        <v>1184</v>
      </c>
      <c r="AT225" s="5" t="s">
        <v>2572</v>
      </c>
    </row>
    <row r="226" spans="1:46" ht="15" customHeight="1">
      <c r="A226" s="5">
        <v>0.96938478452947685</v>
      </c>
      <c r="B226" s="6">
        <v>9.1435185185185185E-4</v>
      </c>
      <c r="C226" s="7">
        <v>112</v>
      </c>
      <c r="D226" s="8" t="s">
        <v>3288</v>
      </c>
      <c r="E226" s="8" t="s">
        <v>1850</v>
      </c>
      <c r="F226" s="6" t="s">
        <v>635</v>
      </c>
      <c r="G226" s="90">
        <v>7023</v>
      </c>
      <c r="H226" s="79" t="s">
        <v>893</v>
      </c>
      <c r="I226" s="9" t="s">
        <v>894</v>
      </c>
      <c r="J226" s="10">
        <v>13</v>
      </c>
      <c r="K226" s="11">
        <v>40319</v>
      </c>
      <c r="L226" s="5" t="s">
        <v>639</v>
      </c>
      <c r="M226" s="12" t="s">
        <v>895</v>
      </c>
      <c r="N226" s="12" t="s">
        <v>896</v>
      </c>
      <c r="O226" s="9" t="s">
        <v>642</v>
      </c>
      <c r="P226" s="5" t="s">
        <v>46</v>
      </c>
      <c r="Q226" s="5" t="s">
        <v>669</v>
      </c>
      <c r="R226" s="5" t="s">
        <v>862</v>
      </c>
      <c r="S226" s="5" t="s">
        <v>876</v>
      </c>
      <c r="T226" s="5" t="s">
        <v>863</v>
      </c>
      <c r="U226" s="5" t="s">
        <v>880</v>
      </c>
      <c r="V226" s="5" t="s">
        <v>865</v>
      </c>
      <c r="W226" s="5" t="s">
        <v>866</v>
      </c>
      <c r="X226" s="5" t="s">
        <v>867</v>
      </c>
      <c r="Y226" s="16" t="s">
        <v>868</v>
      </c>
      <c r="Z226" s="16" t="s">
        <v>642</v>
      </c>
      <c r="AA226" s="16" t="s">
        <v>897</v>
      </c>
      <c r="AB226" s="5" t="s">
        <v>870</v>
      </c>
      <c r="AC226" s="5" t="s">
        <v>655</v>
      </c>
      <c r="AD226" s="13">
        <v>23000</v>
      </c>
      <c r="AE226" s="84">
        <v>45065</v>
      </c>
      <c r="AF226" s="85" t="s">
        <v>871</v>
      </c>
      <c r="AG226" s="5" t="s">
        <v>642</v>
      </c>
      <c r="AH226" s="13" t="s">
        <v>898</v>
      </c>
      <c r="AI226" s="5" t="s">
        <v>642</v>
      </c>
      <c r="AJ226" s="14">
        <v>6001</v>
      </c>
      <c r="AK226" s="15">
        <v>45065.666388888887</v>
      </c>
      <c r="AL226" s="15">
        <v>45065.291388888887</v>
      </c>
      <c r="AM226" s="5" t="s">
        <v>873</v>
      </c>
      <c r="AN226" s="5" t="s">
        <v>642</v>
      </c>
      <c r="AO226" s="5" t="s">
        <v>642</v>
      </c>
      <c r="AP226" s="15" t="s">
        <v>642</v>
      </c>
      <c r="AQ226" s="15" t="s">
        <v>642</v>
      </c>
      <c r="AR226" s="5" t="s">
        <v>642</v>
      </c>
      <c r="AS226" s="5" t="s">
        <v>661</v>
      </c>
      <c r="AT226" s="5" t="s">
        <v>874</v>
      </c>
    </row>
    <row r="227" spans="1:46" ht="15" customHeight="1">
      <c r="A227" s="5">
        <v>0.99733332827562982</v>
      </c>
      <c r="B227" s="91">
        <v>1.0416666666666667E-3</v>
      </c>
      <c r="C227" s="92">
        <v>114</v>
      </c>
      <c r="D227" s="8" t="s">
        <v>3288</v>
      </c>
      <c r="E227" s="8" t="s">
        <v>3402</v>
      </c>
      <c r="F227" s="6" t="s">
        <v>635</v>
      </c>
      <c r="G227" s="90">
        <v>7024</v>
      </c>
      <c r="H227" s="78" t="s">
        <v>2375</v>
      </c>
      <c r="I227" s="9" t="s">
        <v>2376</v>
      </c>
      <c r="J227" s="10">
        <v>13</v>
      </c>
      <c r="K227" s="11">
        <v>40306</v>
      </c>
      <c r="L227" s="5" t="s">
        <v>639</v>
      </c>
      <c r="M227" s="12" t="s">
        <v>895</v>
      </c>
      <c r="N227" s="93" t="s">
        <v>3253</v>
      </c>
      <c r="O227" s="9" t="s">
        <v>642</v>
      </c>
      <c r="P227" s="5" t="s">
        <v>682</v>
      </c>
      <c r="Q227" s="5" t="s">
        <v>669</v>
      </c>
      <c r="R227" s="5" t="s">
        <v>2378</v>
      </c>
      <c r="S227" s="5" t="s">
        <v>2379</v>
      </c>
      <c r="T227" s="5" t="s">
        <v>2380</v>
      </c>
      <c r="U227" s="5" t="s">
        <v>2381</v>
      </c>
      <c r="V227" s="5" t="s">
        <v>2382</v>
      </c>
      <c r="W227" s="5" t="s">
        <v>2558</v>
      </c>
      <c r="X227" s="16" t="s">
        <v>2559</v>
      </c>
      <c r="Y227" s="5" t="s">
        <v>2383</v>
      </c>
      <c r="Z227" s="5" t="s">
        <v>2384</v>
      </c>
      <c r="AA227" s="5" t="s">
        <v>2385</v>
      </c>
      <c r="AB227" s="5" t="s">
        <v>2386</v>
      </c>
      <c r="AC227" s="5" t="s">
        <v>691</v>
      </c>
      <c r="AD227" s="13">
        <v>23000</v>
      </c>
      <c r="AE227" s="11" t="s">
        <v>2387</v>
      </c>
      <c r="AF227" s="9" t="s">
        <v>657</v>
      </c>
      <c r="AG227" s="5" t="s">
        <v>642</v>
      </c>
      <c r="AI227" s="5" t="s">
        <v>642</v>
      </c>
      <c r="AJ227" s="14">
        <v>6356</v>
      </c>
      <c r="AK227" s="15">
        <v>45082.946458333332</v>
      </c>
      <c r="AL227" s="15">
        <v>45082.571458333332</v>
      </c>
      <c r="AM227" s="5" t="s">
        <v>658</v>
      </c>
      <c r="AN227" s="5" t="s">
        <v>2388</v>
      </c>
      <c r="AO227" s="5">
        <v>23000</v>
      </c>
      <c r="AP227" s="15">
        <v>45082.946481481478</v>
      </c>
      <c r="AQ227" s="15" t="s">
        <v>660</v>
      </c>
      <c r="AR227" s="5" t="s">
        <v>642</v>
      </c>
      <c r="AS227" s="5" t="s">
        <v>2389</v>
      </c>
      <c r="AT227" s="5" t="s">
        <v>2390</v>
      </c>
    </row>
    <row r="228" spans="1:46" ht="15" customHeight="1">
      <c r="A228" s="5">
        <v>0.10254138721108197</v>
      </c>
      <c r="B228" s="6">
        <v>8.4490740740740739E-4</v>
      </c>
      <c r="C228" s="7">
        <v>8</v>
      </c>
      <c r="D228" s="8" t="s">
        <v>3312</v>
      </c>
      <c r="E228" s="8" t="s">
        <v>3428</v>
      </c>
      <c r="F228" s="6" t="s">
        <v>635</v>
      </c>
      <c r="G228" s="90">
        <v>8001</v>
      </c>
      <c r="H228" s="78" t="s">
        <v>2649</v>
      </c>
      <c r="I228" s="9" t="s">
        <v>2650</v>
      </c>
      <c r="J228" s="10" t="s">
        <v>990</v>
      </c>
      <c r="K228" s="11">
        <v>40187</v>
      </c>
      <c r="L228" s="5" t="s">
        <v>639</v>
      </c>
      <c r="M228" s="12" t="s">
        <v>1129</v>
      </c>
      <c r="N228" s="12" t="s">
        <v>681</v>
      </c>
      <c r="O228" s="9" t="s">
        <v>642</v>
      </c>
      <c r="P228" s="5" t="s">
        <v>682</v>
      </c>
      <c r="Q228" s="5" t="s">
        <v>643</v>
      </c>
      <c r="R228" s="5" t="s">
        <v>2651</v>
      </c>
      <c r="S228" s="5" t="s">
        <v>2652</v>
      </c>
      <c r="T228" s="5" t="s">
        <v>2653</v>
      </c>
      <c r="U228" s="5" t="s">
        <v>3497</v>
      </c>
      <c r="V228" s="5" t="s">
        <v>648</v>
      </c>
      <c r="W228" s="5" t="s">
        <v>2654</v>
      </c>
      <c r="X228" s="16" t="s">
        <v>2655</v>
      </c>
      <c r="Y228" s="5" t="s">
        <v>2656</v>
      </c>
      <c r="Z228" s="5" t="s">
        <v>642</v>
      </c>
      <c r="AA228" s="5" t="s">
        <v>2657</v>
      </c>
      <c r="AB228" s="5" t="s">
        <v>2658</v>
      </c>
      <c r="AC228" s="5" t="s">
        <v>691</v>
      </c>
      <c r="AD228" s="13">
        <v>23000</v>
      </c>
      <c r="AE228" s="11" t="s">
        <v>2659</v>
      </c>
      <c r="AF228" s="9" t="s">
        <v>774</v>
      </c>
      <c r="AG228" s="5" t="s">
        <v>642</v>
      </c>
      <c r="AI228" s="5" t="s">
        <v>642</v>
      </c>
      <c r="AJ228" s="14">
        <v>6492</v>
      </c>
      <c r="AK228" s="15">
        <v>45089.914525462962</v>
      </c>
      <c r="AL228" s="15">
        <v>45089.539525462962</v>
      </c>
      <c r="AM228" s="5" t="s">
        <v>658</v>
      </c>
      <c r="AN228" s="5" t="s">
        <v>2660</v>
      </c>
      <c r="AO228" s="5">
        <v>23000</v>
      </c>
      <c r="AP228" s="15">
        <v>45089.914548611108</v>
      </c>
      <c r="AQ228" s="15" t="s">
        <v>660</v>
      </c>
      <c r="AR228" s="5" t="s">
        <v>642</v>
      </c>
      <c r="AS228" s="5" t="s">
        <v>764</v>
      </c>
      <c r="AT228" s="5" t="s">
        <v>2661</v>
      </c>
    </row>
    <row r="229" spans="1:46" ht="15" customHeight="1">
      <c r="A229" s="5">
        <v>0.10883552984378475</v>
      </c>
      <c r="B229" s="6">
        <v>1.0185185185185186E-3</v>
      </c>
      <c r="C229" s="7">
        <v>16</v>
      </c>
      <c r="D229" s="8" t="s">
        <v>3312</v>
      </c>
      <c r="E229" s="8" t="s">
        <v>3327</v>
      </c>
      <c r="F229" s="6" t="s">
        <v>635</v>
      </c>
      <c r="G229" s="90">
        <v>8002</v>
      </c>
      <c r="H229" s="78" t="s">
        <v>1237</v>
      </c>
      <c r="I229" s="9" t="s">
        <v>1238</v>
      </c>
      <c r="J229" s="10" t="s">
        <v>990</v>
      </c>
      <c r="K229" s="11">
        <v>40098</v>
      </c>
      <c r="L229" s="5" t="s">
        <v>639</v>
      </c>
      <c r="M229" s="12" t="s">
        <v>1129</v>
      </c>
      <c r="N229" s="12" t="s">
        <v>890</v>
      </c>
      <c r="O229" s="9" t="s">
        <v>642</v>
      </c>
      <c r="P229" s="5" t="s">
        <v>668</v>
      </c>
      <c r="Q229" s="5" t="s">
        <v>669</v>
      </c>
      <c r="R229" s="5" t="s">
        <v>1239</v>
      </c>
      <c r="S229" s="5" t="s">
        <v>1240</v>
      </c>
      <c r="T229" s="5" t="s">
        <v>1241</v>
      </c>
      <c r="U229" s="5" t="s">
        <v>2283</v>
      </c>
      <c r="V229" s="5" t="s">
        <v>739</v>
      </c>
      <c r="W229" s="5" t="s">
        <v>1242</v>
      </c>
      <c r="X229" s="16" t="s">
        <v>1243</v>
      </c>
      <c r="Y229" s="16" t="s">
        <v>1244</v>
      </c>
      <c r="Z229" s="16" t="s">
        <v>1245</v>
      </c>
      <c r="AA229" s="16" t="s">
        <v>1246</v>
      </c>
      <c r="AB229" s="5" t="s">
        <v>1247</v>
      </c>
      <c r="AC229" s="5" t="s">
        <v>655</v>
      </c>
      <c r="AD229" s="13">
        <v>23000</v>
      </c>
      <c r="AE229" s="11" t="s">
        <v>1248</v>
      </c>
      <c r="AF229" s="9" t="s">
        <v>657</v>
      </c>
      <c r="AG229" s="5" t="s">
        <v>642</v>
      </c>
      <c r="AI229" s="5" t="s">
        <v>642</v>
      </c>
      <c r="AJ229" s="14">
        <v>6082</v>
      </c>
      <c r="AK229" s="15">
        <v>45067.647743055553</v>
      </c>
      <c r="AL229" s="15">
        <v>45067.272743055553</v>
      </c>
      <c r="AM229" s="5" t="s">
        <v>658</v>
      </c>
      <c r="AN229" s="5" t="s">
        <v>1249</v>
      </c>
      <c r="AO229" s="5">
        <v>23000</v>
      </c>
      <c r="AP229" s="15">
        <v>45067.647766203707</v>
      </c>
      <c r="AQ229" s="15" t="s">
        <v>660</v>
      </c>
      <c r="AR229" s="5" t="s">
        <v>642</v>
      </c>
      <c r="AS229" s="5" t="s">
        <v>747</v>
      </c>
      <c r="AT229" s="5" t="s">
        <v>1250</v>
      </c>
    </row>
    <row r="230" spans="1:46" ht="15" customHeight="1">
      <c r="A230" s="5">
        <v>0.11492993258763362</v>
      </c>
      <c r="B230" s="6">
        <v>7.175925925925927E-4</v>
      </c>
      <c r="C230" s="7">
        <v>7</v>
      </c>
      <c r="D230" s="8" t="s">
        <v>3312</v>
      </c>
      <c r="E230" s="8" t="s">
        <v>1850</v>
      </c>
      <c r="F230" s="6" t="s">
        <v>635</v>
      </c>
      <c r="G230" s="90">
        <v>8003</v>
      </c>
      <c r="H230" s="79" t="s">
        <v>1882</v>
      </c>
      <c r="I230" s="9" t="s">
        <v>1883</v>
      </c>
      <c r="J230" s="10" t="s">
        <v>990</v>
      </c>
      <c r="K230" s="11">
        <v>40257</v>
      </c>
      <c r="L230" s="5" t="s">
        <v>639</v>
      </c>
      <c r="M230" s="12" t="s">
        <v>1129</v>
      </c>
      <c r="N230" s="12" t="s">
        <v>1574</v>
      </c>
      <c r="O230" s="9" t="s">
        <v>642</v>
      </c>
      <c r="P230" s="5" t="s">
        <v>46</v>
      </c>
      <c r="Q230" s="5" t="s">
        <v>643</v>
      </c>
      <c r="R230" s="5" t="s">
        <v>1860</v>
      </c>
      <c r="S230" s="5" t="s">
        <v>1861</v>
      </c>
      <c r="T230" s="5" t="s">
        <v>1862</v>
      </c>
      <c r="U230" s="5" t="s">
        <v>1863</v>
      </c>
      <c r="V230" s="5" t="s">
        <v>648</v>
      </c>
      <c r="W230" s="5" t="s">
        <v>1864</v>
      </c>
      <c r="X230" s="16" t="s">
        <v>2197</v>
      </c>
      <c r="Y230" s="16" t="s">
        <v>1865</v>
      </c>
      <c r="Z230" s="16" t="s">
        <v>642</v>
      </c>
      <c r="AA230" s="16" t="s">
        <v>1884</v>
      </c>
      <c r="AB230" s="5" t="s">
        <v>1885</v>
      </c>
      <c r="AC230" s="5" t="s">
        <v>691</v>
      </c>
      <c r="AD230" s="13">
        <v>23000</v>
      </c>
      <c r="AE230" s="84">
        <v>45071</v>
      </c>
      <c r="AF230" s="85" t="s">
        <v>1886</v>
      </c>
      <c r="AG230" s="5" t="s">
        <v>642</v>
      </c>
      <c r="AH230" s="13" t="s">
        <v>642</v>
      </c>
      <c r="AI230" s="5" t="s">
        <v>642</v>
      </c>
      <c r="AJ230" s="14">
        <v>6182</v>
      </c>
      <c r="AK230" s="15">
        <v>45073.57340277778</v>
      </c>
      <c r="AL230" s="15">
        <v>45073.19840277778</v>
      </c>
      <c r="AM230" s="5" t="s">
        <v>873</v>
      </c>
      <c r="AN230" s="5" t="s">
        <v>642</v>
      </c>
      <c r="AO230" s="5" t="s">
        <v>642</v>
      </c>
      <c r="AP230" s="15" t="s">
        <v>642</v>
      </c>
      <c r="AQ230" s="15" t="s">
        <v>642</v>
      </c>
      <c r="AR230" s="5" t="s">
        <v>642</v>
      </c>
      <c r="AS230" s="5" t="s">
        <v>1869</v>
      </c>
      <c r="AT230" s="5" t="s">
        <v>1870</v>
      </c>
    </row>
    <row r="231" spans="1:46" ht="15" customHeight="1">
      <c r="A231" s="5">
        <v>0.2043839466348456</v>
      </c>
      <c r="B231" s="6">
        <v>1.4004629629629629E-3</v>
      </c>
      <c r="C231" s="7">
        <v>166</v>
      </c>
      <c r="D231" s="8" t="s">
        <v>3312</v>
      </c>
      <c r="E231" s="8" t="s">
        <v>3437</v>
      </c>
      <c r="F231" s="6" t="s">
        <v>635</v>
      </c>
      <c r="G231" s="90">
        <v>8004</v>
      </c>
      <c r="H231" s="78" t="s">
        <v>2729</v>
      </c>
      <c r="I231" s="9" t="s">
        <v>2730</v>
      </c>
      <c r="J231" s="10" t="s">
        <v>922</v>
      </c>
      <c r="K231" s="11">
        <v>40045</v>
      </c>
      <c r="L231" s="5" t="s">
        <v>639</v>
      </c>
      <c r="M231" s="12" t="s">
        <v>1129</v>
      </c>
      <c r="N231" s="12" t="s">
        <v>932</v>
      </c>
      <c r="O231" s="9" t="s">
        <v>642</v>
      </c>
      <c r="P231" s="5" t="s">
        <v>682</v>
      </c>
      <c r="Q231" s="5" t="s">
        <v>669</v>
      </c>
      <c r="R231" s="5" t="s">
        <v>2378</v>
      </c>
      <c r="S231" s="5" t="s">
        <v>2379</v>
      </c>
      <c r="T231" s="5" t="s">
        <v>2380</v>
      </c>
      <c r="U231" s="5" t="s">
        <v>2381</v>
      </c>
      <c r="V231" s="5" t="s">
        <v>2382</v>
      </c>
      <c r="W231" s="5" t="s">
        <v>2558</v>
      </c>
      <c r="X231" s="16" t="s">
        <v>2559</v>
      </c>
      <c r="Y231" s="5" t="s">
        <v>2383</v>
      </c>
      <c r="Z231" s="5" t="s">
        <v>2384</v>
      </c>
      <c r="AA231" s="5" t="s">
        <v>2731</v>
      </c>
      <c r="AB231" s="5" t="s">
        <v>2732</v>
      </c>
      <c r="AC231" s="5" t="s">
        <v>691</v>
      </c>
      <c r="AD231" s="13">
        <v>23000</v>
      </c>
      <c r="AE231" s="11" t="s">
        <v>2733</v>
      </c>
      <c r="AF231" s="9" t="s">
        <v>727</v>
      </c>
      <c r="AG231" s="5" t="s">
        <v>642</v>
      </c>
      <c r="AI231" s="5" t="s">
        <v>642</v>
      </c>
      <c r="AJ231" s="14">
        <v>6536</v>
      </c>
      <c r="AK231" s="15">
        <v>45091.875254629631</v>
      </c>
      <c r="AL231" s="15">
        <v>45091.500254629631</v>
      </c>
      <c r="AM231" s="5" t="s">
        <v>658</v>
      </c>
      <c r="AN231" s="5" t="s">
        <v>2734</v>
      </c>
      <c r="AO231" s="5">
        <v>23000</v>
      </c>
      <c r="AP231" s="15">
        <v>45091.8752662037</v>
      </c>
      <c r="AQ231" s="15" t="s">
        <v>660</v>
      </c>
      <c r="AR231" s="5" t="s">
        <v>642</v>
      </c>
      <c r="AS231" s="5" t="s">
        <v>2369</v>
      </c>
      <c r="AT231" s="5" t="s">
        <v>2735</v>
      </c>
    </row>
    <row r="232" spans="1:46" ht="15" customHeight="1">
      <c r="A232" s="5">
        <v>0.21981458106322127</v>
      </c>
      <c r="B232" s="6">
        <v>1.0069444444444444E-3</v>
      </c>
      <c r="C232" s="7">
        <v>20</v>
      </c>
      <c r="D232" s="8" t="s">
        <v>3312</v>
      </c>
      <c r="E232" s="8" t="s">
        <v>3422</v>
      </c>
      <c r="F232" s="6" t="s">
        <v>635</v>
      </c>
      <c r="G232" s="90">
        <v>8005</v>
      </c>
      <c r="H232" s="78" t="s">
        <v>2556</v>
      </c>
      <c r="I232" s="9" t="s">
        <v>2557</v>
      </c>
      <c r="J232" s="10" t="s">
        <v>990</v>
      </c>
      <c r="K232" s="11">
        <v>40251</v>
      </c>
      <c r="L232" s="5" t="s">
        <v>639</v>
      </c>
      <c r="M232" s="12" t="s">
        <v>1129</v>
      </c>
      <c r="N232" s="12" t="s">
        <v>805</v>
      </c>
      <c r="O232" s="9" t="s">
        <v>642</v>
      </c>
      <c r="P232" s="5" t="s">
        <v>668</v>
      </c>
      <c r="Q232" s="5" t="s">
        <v>669</v>
      </c>
      <c r="R232" s="5" t="s">
        <v>2378</v>
      </c>
      <c r="S232" s="5" t="s">
        <v>2379</v>
      </c>
      <c r="T232" s="5" t="s">
        <v>2380</v>
      </c>
      <c r="U232" s="5" t="s">
        <v>2381</v>
      </c>
      <c r="V232" s="5" t="s">
        <v>2382</v>
      </c>
      <c r="W232" s="5" t="s">
        <v>2558</v>
      </c>
      <c r="X232" s="16" t="s">
        <v>2559</v>
      </c>
      <c r="Y232" s="5" t="s">
        <v>2383</v>
      </c>
      <c r="Z232" s="5" t="s">
        <v>2384</v>
      </c>
      <c r="AA232" s="5" t="s">
        <v>2560</v>
      </c>
      <c r="AB232" s="5" t="s">
        <v>2561</v>
      </c>
      <c r="AC232" s="5" t="s">
        <v>691</v>
      </c>
      <c r="AD232" s="13">
        <v>23000</v>
      </c>
      <c r="AE232" s="11" t="s">
        <v>2562</v>
      </c>
      <c r="AF232" s="9" t="s">
        <v>657</v>
      </c>
      <c r="AG232" s="5" t="s">
        <v>642</v>
      </c>
      <c r="AI232" s="5" t="s">
        <v>642</v>
      </c>
      <c r="AJ232" s="14">
        <v>6468</v>
      </c>
      <c r="AK232" s="15">
        <v>45088.84003472222</v>
      </c>
      <c r="AL232" s="15">
        <v>45088.46503472222</v>
      </c>
      <c r="AM232" s="5" t="s">
        <v>658</v>
      </c>
      <c r="AN232" s="5" t="s">
        <v>2563</v>
      </c>
      <c r="AO232" s="5">
        <v>23000</v>
      </c>
      <c r="AP232" s="15">
        <v>45088.840057870373</v>
      </c>
      <c r="AQ232" s="15" t="s">
        <v>660</v>
      </c>
      <c r="AR232" s="5" t="s">
        <v>642</v>
      </c>
      <c r="AS232" s="5" t="s">
        <v>2564</v>
      </c>
      <c r="AT232" s="5" t="s">
        <v>2565</v>
      </c>
    </row>
    <row r="233" spans="1:46" ht="15" customHeight="1">
      <c r="A233" s="5">
        <v>0.38606242908635802</v>
      </c>
      <c r="B233" s="6">
        <v>9.8379629629629642E-4</v>
      </c>
      <c r="C233" s="7">
        <v>14</v>
      </c>
      <c r="D233" s="8" t="s">
        <v>3312</v>
      </c>
      <c r="E233" s="8" t="s">
        <v>3457</v>
      </c>
      <c r="F233" s="6" t="s">
        <v>635</v>
      </c>
      <c r="G233" s="90">
        <v>8006</v>
      </c>
      <c r="H233" s="78" t="s">
        <v>2906</v>
      </c>
      <c r="I233" s="9" t="s">
        <v>2907</v>
      </c>
      <c r="J233" s="10" t="s">
        <v>990</v>
      </c>
      <c r="K233" s="11">
        <v>40196</v>
      </c>
      <c r="L233" s="5" t="s">
        <v>639</v>
      </c>
      <c r="M233" s="12" t="s">
        <v>1129</v>
      </c>
      <c r="N233" s="12" t="s">
        <v>1253</v>
      </c>
      <c r="O233" s="9" t="s">
        <v>642</v>
      </c>
      <c r="P233" s="5" t="s">
        <v>682</v>
      </c>
      <c r="Q233" s="5" t="s">
        <v>669</v>
      </c>
      <c r="R233" s="5" t="s">
        <v>2378</v>
      </c>
      <c r="S233" s="5" t="s">
        <v>2379</v>
      </c>
      <c r="T233" s="5" t="s">
        <v>2380</v>
      </c>
      <c r="U233" s="5" t="s">
        <v>2381</v>
      </c>
      <c r="V233" s="5" t="s">
        <v>2382</v>
      </c>
      <c r="W233" s="5" t="s">
        <v>2558</v>
      </c>
      <c r="X233" s="16" t="s">
        <v>2559</v>
      </c>
      <c r="Y233" s="5" t="s">
        <v>2908</v>
      </c>
      <c r="Z233" s="5" t="s">
        <v>2909</v>
      </c>
      <c r="AA233" s="5" t="s">
        <v>2910</v>
      </c>
      <c r="AB233" s="5" t="s">
        <v>2911</v>
      </c>
      <c r="AC233" s="5" t="s">
        <v>655</v>
      </c>
      <c r="AD233" s="13">
        <v>23000</v>
      </c>
      <c r="AE233" s="11" t="s">
        <v>2912</v>
      </c>
      <c r="AF233" s="9" t="s">
        <v>657</v>
      </c>
      <c r="AG233" s="5" t="s">
        <v>642</v>
      </c>
      <c r="AI233" s="5" t="s">
        <v>642</v>
      </c>
      <c r="AJ233" s="14">
        <v>6665</v>
      </c>
      <c r="AK233" s="15">
        <v>45099.555925925924</v>
      </c>
      <c r="AL233" s="15">
        <v>45099.180925925924</v>
      </c>
      <c r="AM233" s="5" t="s">
        <v>658</v>
      </c>
      <c r="AN233" s="5" t="s">
        <v>2913</v>
      </c>
      <c r="AO233" s="5">
        <v>23000</v>
      </c>
      <c r="AP233" s="15">
        <v>45099.555937500001</v>
      </c>
      <c r="AQ233" s="15" t="s">
        <v>660</v>
      </c>
      <c r="AR233" s="5" t="s">
        <v>642</v>
      </c>
      <c r="AS233" s="5" t="s">
        <v>2369</v>
      </c>
      <c r="AT233" s="5" t="s">
        <v>2914</v>
      </c>
    </row>
    <row r="234" spans="1:46" ht="15" customHeight="1">
      <c r="A234" s="5">
        <v>0.47844758154754985</v>
      </c>
      <c r="B234" s="6">
        <v>1.3657407407407409E-3</v>
      </c>
      <c r="C234" s="7">
        <v>160</v>
      </c>
      <c r="D234" s="8" t="s">
        <v>3312</v>
      </c>
      <c r="E234" s="8" t="s">
        <v>3376</v>
      </c>
      <c r="F234" s="6" t="s">
        <v>635</v>
      </c>
      <c r="G234" s="90">
        <v>8007</v>
      </c>
      <c r="H234" s="78" t="s">
        <v>2014</v>
      </c>
      <c r="I234" s="9" t="s">
        <v>2015</v>
      </c>
      <c r="J234" s="10" t="s">
        <v>922</v>
      </c>
      <c r="K234" s="11">
        <v>39934</v>
      </c>
      <c r="L234" s="5" t="s">
        <v>639</v>
      </c>
      <c r="M234" s="12" t="s">
        <v>1129</v>
      </c>
      <c r="N234" s="12" t="s">
        <v>1278</v>
      </c>
      <c r="O234" s="9" t="s">
        <v>642</v>
      </c>
      <c r="P234" s="5" t="s">
        <v>682</v>
      </c>
      <c r="Q234" s="5" t="s">
        <v>669</v>
      </c>
      <c r="R234" s="5" t="s">
        <v>2016</v>
      </c>
      <c r="S234" s="5" t="s">
        <v>2017</v>
      </c>
      <c r="T234" s="5" t="s">
        <v>2018</v>
      </c>
      <c r="U234" s="5" t="s">
        <v>2019</v>
      </c>
      <c r="V234" s="5" t="s">
        <v>2020</v>
      </c>
      <c r="W234" s="5" t="s">
        <v>2373</v>
      </c>
      <c r="X234" s="16" t="s">
        <v>2021</v>
      </c>
      <c r="Y234" s="16" t="s">
        <v>2022</v>
      </c>
      <c r="Z234" s="16" t="s">
        <v>642</v>
      </c>
      <c r="AA234" s="16" t="s">
        <v>2023</v>
      </c>
      <c r="AB234" s="5" t="s">
        <v>2024</v>
      </c>
      <c r="AC234" s="5" t="s">
        <v>691</v>
      </c>
      <c r="AD234" s="13">
        <v>23000</v>
      </c>
      <c r="AE234" s="11" t="s">
        <v>2025</v>
      </c>
      <c r="AF234" s="9" t="s">
        <v>657</v>
      </c>
      <c r="AG234" s="5" t="s">
        <v>642</v>
      </c>
      <c r="AI234" s="5" t="s">
        <v>642</v>
      </c>
      <c r="AJ234" s="14">
        <v>6196</v>
      </c>
      <c r="AK234" s="15">
        <v>45074.489537037036</v>
      </c>
      <c r="AL234" s="15">
        <v>45074.114537037036</v>
      </c>
      <c r="AM234" s="5" t="s">
        <v>658</v>
      </c>
      <c r="AN234" s="5" t="s">
        <v>2026</v>
      </c>
      <c r="AO234" s="5">
        <v>23000</v>
      </c>
      <c r="AP234" s="15">
        <v>45074.489560185182</v>
      </c>
      <c r="AQ234" s="15" t="s">
        <v>660</v>
      </c>
      <c r="AR234" s="5" t="s">
        <v>642</v>
      </c>
      <c r="AS234" s="5" t="s">
        <v>2027</v>
      </c>
      <c r="AT234" s="5" t="s">
        <v>2028</v>
      </c>
    </row>
    <row r="235" spans="1:46" ht="15" customHeight="1">
      <c r="A235" s="5">
        <v>0.48176580674076563</v>
      </c>
      <c r="B235" s="6">
        <v>1.5046296296296294E-3</v>
      </c>
      <c r="C235" s="7">
        <v>104</v>
      </c>
      <c r="D235" s="8" t="s">
        <v>3312</v>
      </c>
      <c r="E235" s="8" t="s">
        <v>3329</v>
      </c>
      <c r="F235" s="6" t="s">
        <v>635</v>
      </c>
      <c r="G235" s="90">
        <v>8008</v>
      </c>
      <c r="H235" s="78" t="s">
        <v>1261</v>
      </c>
      <c r="I235" s="9" t="s">
        <v>1262</v>
      </c>
      <c r="J235" s="10" t="s">
        <v>922</v>
      </c>
      <c r="K235" s="11">
        <v>39968</v>
      </c>
      <c r="L235" s="5" t="s">
        <v>639</v>
      </c>
      <c r="M235" s="12" t="s">
        <v>1129</v>
      </c>
      <c r="N235" s="12" t="s">
        <v>641</v>
      </c>
      <c r="O235" s="9" t="s">
        <v>642</v>
      </c>
      <c r="P235" s="5" t="s">
        <v>46</v>
      </c>
      <c r="Q235" s="5" t="s">
        <v>643</v>
      </c>
      <c r="R235" s="5" t="s">
        <v>1263</v>
      </c>
      <c r="S235" s="5" t="s">
        <v>1264</v>
      </c>
      <c r="T235" s="5" t="s">
        <v>1265</v>
      </c>
      <c r="U235" s="5" t="s">
        <v>1266</v>
      </c>
      <c r="V235" s="5" t="s">
        <v>937</v>
      </c>
      <c r="W235" s="5" t="s">
        <v>1267</v>
      </c>
      <c r="X235" s="16" t="s">
        <v>1268</v>
      </c>
      <c r="Y235" s="16" t="s">
        <v>1269</v>
      </c>
      <c r="Z235" s="16" t="s">
        <v>642</v>
      </c>
      <c r="AA235" s="16" t="s">
        <v>1270</v>
      </c>
      <c r="AB235" s="5" t="s">
        <v>1271</v>
      </c>
      <c r="AC235" s="5" t="s">
        <v>691</v>
      </c>
      <c r="AD235" s="13">
        <v>23000</v>
      </c>
      <c r="AE235" s="11" t="s">
        <v>1272</v>
      </c>
      <c r="AF235" s="9" t="s">
        <v>657</v>
      </c>
      <c r="AG235" s="5" t="s">
        <v>642</v>
      </c>
      <c r="AI235" s="5" t="s">
        <v>642</v>
      </c>
      <c r="AJ235" s="14">
        <v>6087</v>
      </c>
      <c r="AK235" s="15">
        <v>45067.853402777779</v>
      </c>
      <c r="AL235" s="15">
        <v>45067.478402777779</v>
      </c>
      <c r="AM235" s="5" t="s">
        <v>658</v>
      </c>
      <c r="AN235" s="5" t="s">
        <v>1273</v>
      </c>
      <c r="AO235" s="5">
        <v>23000</v>
      </c>
      <c r="AP235" s="15">
        <v>45067.853425925925</v>
      </c>
      <c r="AQ235" s="15" t="s">
        <v>660</v>
      </c>
      <c r="AR235" s="5" t="s">
        <v>642</v>
      </c>
      <c r="AS235" s="5" t="s">
        <v>1274</v>
      </c>
      <c r="AT235" s="5" t="s">
        <v>1275</v>
      </c>
    </row>
    <row r="236" spans="1:46" ht="15" customHeight="1">
      <c r="A236" s="5">
        <v>0.48980969977797295</v>
      </c>
      <c r="B236" s="6">
        <v>1.5046296296296294E-3</v>
      </c>
      <c r="C236" s="7">
        <v>104</v>
      </c>
      <c r="D236" s="8" t="s">
        <v>3312</v>
      </c>
      <c r="E236" s="8" t="s">
        <v>3384</v>
      </c>
      <c r="F236" s="6" t="s">
        <v>635</v>
      </c>
      <c r="G236" s="90">
        <v>8009</v>
      </c>
      <c r="H236" s="78" t="s">
        <v>2111</v>
      </c>
      <c r="I236" s="9" t="s">
        <v>2112</v>
      </c>
      <c r="J236" s="10" t="s">
        <v>990</v>
      </c>
      <c r="K236" s="11">
        <v>40134</v>
      </c>
      <c r="L236" s="5" t="s">
        <v>639</v>
      </c>
      <c r="M236" s="12" t="s">
        <v>1129</v>
      </c>
      <c r="N236" s="12" t="s">
        <v>641</v>
      </c>
      <c r="O236" s="9" t="s">
        <v>642</v>
      </c>
      <c r="P236" s="5" t="s">
        <v>46</v>
      </c>
      <c r="Q236" s="5" t="s">
        <v>669</v>
      </c>
      <c r="R236" s="5" t="s">
        <v>769</v>
      </c>
      <c r="S236" s="5" t="s">
        <v>1085</v>
      </c>
      <c r="T236" s="5" t="s">
        <v>737</v>
      </c>
      <c r="U236" s="5" t="s">
        <v>738</v>
      </c>
      <c r="V236" s="5" t="s">
        <v>739</v>
      </c>
      <c r="W236" s="5" t="s">
        <v>740</v>
      </c>
      <c r="X236" s="5" t="s">
        <v>741</v>
      </c>
      <c r="Y236" s="16" t="s">
        <v>742</v>
      </c>
      <c r="Z236" s="16" t="s">
        <v>642</v>
      </c>
      <c r="AA236" s="16" t="s">
        <v>2113</v>
      </c>
      <c r="AB236" s="5" t="s">
        <v>2114</v>
      </c>
      <c r="AC236" s="5" t="s">
        <v>691</v>
      </c>
      <c r="AD236" s="13">
        <v>23000</v>
      </c>
      <c r="AE236" s="11" t="s">
        <v>1314</v>
      </c>
      <c r="AF236" s="9" t="s">
        <v>657</v>
      </c>
      <c r="AG236" s="5" t="s">
        <v>642</v>
      </c>
      <c r="AI236" s="5" t="s">
        <v>642</v>
      </c>
      <c r="AJ236" s="14">
        <v>6258</v>
      </c>
      <c r="AK236" s="15">
        <v>45076.745763888888</v>
      </c>
      <c r="AL236" s="15">
        <v>45076.370763888888</v>
      </c>
      <c r="AM236" s="5" t="s">
        <v>658</v>
      </c>
      <c r="AN236" s="5" t="s">
        <v>2115</v>
      </c>
      <c r="AO236" s="5">
        <v>23000</v>
      </c>
      <c r="AP236" s="15">
        <v>45076.745787037034</v>
      </c>
      <c r="AQ236" s="15" t="s">
        <v>660</v>
      </c>
      <c r="AR236" s="5" t="s">
        <v>642</v>
      </c>
      <c r="AS236" s="5" t="s">
        <v>2116</v>
      </c>
      <c r="AT236" s="5" t="s">
        <v>2117</v>
      </c>
    </row>
    <row r="237" spans="1:46" ht="15" customHeight="1">
      <c r="A237" s="5">
        <v>0.51594390331697015</v>
      </c>
      <c r="B237" s="6">
        <v>1.4699074074074074E-3</v>
      </c>
      <c r="C237" s="7">
        <v>22</v>
      </c>
      <c r="D237" s="8" t="s">
        <v>3312</v>
      </c>
      <c r="E237" s="8" t="s">
        <v>3414</v>
      </c>
      <c r="F237" s="6" t="s">
        <v>635</v>
      </c>
      <c r="G237" s="90">
        <v>8010</v>
      </c>
      <c r="H237" s="96" t="s">
        <v>3533</v>
      </c>
      <c r="I237" s="9" t="s">
        <v>2505</v>
      </c>
      <c r="J237" s="10" t="s">
        <v>990</v>
      </c>
      <c r="K237" s="11">
        <v>40061</v>
      </c>
      <c r="L237" s="5" t="s">
        <v>639</v>
      </c>
      <c r="M237" s="12" t="s">
        <v>1129</v>
      </c>
      <c r="N237" s="12" t="s">
        <v>924</v>
      </c>
      <c r="O237" s="9" t="s">
        <v>642</v>
      </c>
      <c r="P237" s="5" t="s">
        <v>668</v>
      </c>
      <c r="Q237" s="5" t="s">
        <v>643</v>
      </c>
      <c r="R237" s="5" t="s">
        <v>2378</v>
      </c>
      <c r="S237" s="5" t="s">
        <v>2379</v>
      </c>
      <c r="T237" s="5" t="s">
        <v>2380</v>
      </c>
      <c r="U237" s="5" t="s">
        <v>2381</v>
      </c>
      <c r="V237" s="5" t="s">
        <v>2382</v>
      </c>
      <c r="W237" s="5" t="s">
        <v>2558</v>
      </c>
      <c r="X237" s="16" t="s">
        <v>2559</v>
      </c>
      <c r="Y237" s="5" t="s">
        <v>2383</v>
      </c>
      <c r="Z237" s="5" t="s">
        <v>2506</v>
      </c>
      <c r="AA237" s="5" t="s">
        <v>2507</v>
      </c>
      <c r="AB237" s="5" t="s">
        <v>2508</v>
      </c>
      <c r="AC237" s="5" t="s">
        <v>691</v>
      </c>
      <c r="AD237" s="13">
        <v>23000</v>
      </c>
      <c r="AE237" s="11" t="s">
        <v>1504</v>
      </c>
      <c r="AF237" s="9" t="s">
        <v>727</v>
      </c>
      <c r="AG237" s="5" t="s">
        <v>642</v>
      </c>
      <c r="AI237" s="5" t="s">
        <v>642</v>
      </c>
      <c r="AJ237" s="14">
        <v>6454</v>
      </c>
      <c r="AK237" s="15">
        <v>45088.565439814818</v>
      </c>
      <c r="AL237" s="15">
        <v>45088.190439814818</v>
      </c>
      <c r="AM237" s="5" t="s">
        <v>658</v>
      </c>
      <c r="AN237" s="5" t="s">
        <v>2509</v>
      </c>
      <c r="AO237" s="5">
        <v>23000</v>
      </c>
      <c r="AP237" s="15">
        <v>45088.565462962964</v>
      </c>
      <c r="AQ237" s="15" t="s">
        <v>660</v>
      </c>
      <c r="AR237" s="5" t="s">
        <v>642</v>
      </c>
      <c r="AS237" s="5" t="s">
        <v>2510</v>
      </c>
      <c r="AT237" s="5" t="s">
        <v>2511</v>
      </c>
    </row>
    <row r="238" spans="1:46" ht="15" customHeight="1">
      <c r="A238" s="5">
        <v>0.53171605147915912</v>
      </c>
      <c r="B238" s="6">
        <v>1.0069444444444444E-3</v>
      </c>
      <c r="C238" s="7">
        <v>20</v>
      </c>
      <c r="D238" s="8" t="s">
        <v>3312</v>
      </c>
      <c r="E238" s="8" t="s">
        <v>3313</v>
      </c>
      <c r="F238" s="6" t="s">
        <v>635</v>
      </c>
      <c r="G238" s="90">
        <v>8011</v>
      </c>
      <c r="H238" s="78" t="s">
        <v>1127</v>
      </c>
      <c r="I238" s="9" t="s">
        <v>1128</v>
      </c>
      <c r="J238" s="10" t="s">
        <v>990</v>
      </c>
      <c r="K238" s="11">
        <v>40200</v>
      </c>
      <c r="L238" s="5" t="s">
        <v>639</v>
      </c>
      <c r="M238" s="12" t="s">
        <v>1129</v>
      </c>
      <c r="N238" s="12" t="s">
        <v>805</v>
      </c>
      <c r="O238" s="9" t="s">
        <v>642</v>
      </c>
      <c r="P238" s="5" t="s">
        <v>668</v>
      </c>
      <c r="Q238" s="5" t="s">
        <v>643</v>
      </c>
      <c r="R238" s="5" t="s">
        <v>791</v>
      </c>
      <c r="S238" s="5" t="s">
        <v>792</v>
      </c>
      <c r="T238" s="5" t="s">
        <v>1130</v>
      </c>
      <c r="U238" s="5" t="s">
        <v>794</v>
      </c>
      <c r="V238" s="5" t="s">
        <v>648</v>
      </c>
      <c r="W238" s="16" t="s">
        <v>795</v>
      </c>
      <c r="X238" s="5" t="s">
        <v>796</v>
      </c>
      <c r="Y238" s="16" t="s">
        <v>797</v>
      </c>
      <c r="Z238" s="16" t="s">
        <v>797</v>
      </c>
      <c r="AA238" s="16" t="s">
        <v>1131</v>
      </c>
      <c r="AB238" s="5" t="s">
        <v>1130</v>
      </c>
      <c r="AC238" s="5" t="s">
        <v>655</v>
      </c>
      <c r="AD238" s="13">
        <v>23000</v>
      </c>
      <c r="AE238" s="11" t="s">
        <v>1132</v>
      </c>
      <c r="AF238" s="9" t="s">
        <v>657</v>
      </c>
      <c r="AG238" s="5" t="s">
        <v>642</v>
      </c>
      <c r="AI238" s="5" t="s">
        <v>642</v>
      </c>
      <c r="AJ238" s="14">
        <v>6062</v>
      </c>
      <c r="AK238" s="15">
        <v>45066.703946759262</v>
      </c>
      <c r="AL238" s="15">
        <v>45066.328946759262</v>
      </c>
      <c r="AM238" s="5" t="s">
        <v>658</v>
      </c>
      <c r="AN238" s="5" t="s">
        <v>1133</v>
      </c>
      <c r="AO238" s="5">
        <v>23000</v>
      </c>
      <c r="AP238" s="15">
        <v>45066.703958333332</v>
      </c>
      <c r="AQ238" s="15" t="s">
        <v>660</v>
      </c>
      <c r="AR238" s="5" t="s">
        <v>642</v>
      </c>
      <c r="AS238" s="5" t="s">
        <v>747</v>
      </c>
      <c r="AT238" s="5" t="s">
        <v>1134</v>
      </c>
    </row>
    <row r="239" spans="1:46" ht="15" customHeight="1">
      <c r="A239" s="5">
        <v>0.66798008228868311</v>
      </c>
      <c r="B239" s="6">
        <v>9.8379629629629642E-4</v>
      </c>
      <c r="C239" s="7">
        <v>14</v>
      </c>
      <c r="D239" s="8" t="s">
        <v>3312</v>
      </c>
      <c r="E239" s="8" t="s">
        <v>3443</v>
      </c>
      <c r="F239" s="6" t="s">
        <v>635</v>
      </c>
      <c r="G239" s="90">
        <v>8012</v>
      </c>
      <c r="H239" s="78" t="s">
        <v>2786</v>
      </c>
      <c r="I239" s="9" t="s">
        <v>2787</v>
      </c>
      <c r="J239" s="10" t="s">
        <v>922</v>
      </c>
      <c r="K239" s="11">
        <v>39980</v>
      </c>
      <c r="L239" s="5" t="s">
        <v>639</v>
      </c>
      <c r="M239" s="12" t="s">
        <v>1129</v>
      </c>
      <c r="N239" s="12" t="s">
        <v>1253</v>
      </c>
      <c r="O239" s="9" t="s">
        <v>642</v>
      </c>
      <c r="P239" s="5" t="s">
        <v>682</v>
      </c>
      <c r="Q239" s="5" t="s">
        <v>669</v>
      </c>
      <c r="R239" s="5" t="s">
        <v>2378</v>
      </c>
      <c r="S239" s="5" t="s">
        <v>2379</v>
      </c>
      <c r="T239" s="5" t="s">
        <v>2380</v>
      </c>
      <c r="U239" s="5" t="s">
        <v>2381</v>
      </c>
      <c r="V239" s="5" t="s">
        <v>2382</v>
      </c>
      <c r="W239" s="5" t="s">
        <v>2558</v>
      </c>
      <c r="X239" s="16" t="s">
        <v>2559</v>
      </c>
      <c r="Y239" s="5" t="s">
        <v>2383</v>
      </c>
      <c r="Z239" s="5" t="s">
        <v>2384</v>
      </c>
      <c r="AA239" s="5" t="s">
        <v>2788</v>
      </c>
      <c r="AB239" s="5" t="s">
        <v>2789</v>
      </c>
      <c r="AC239" s="5" t="s">
        <v>691</v>
      </c>
      <c r="AD239" s="13">
        <v>23000</v>
      </c>
      <c r="AE239" s="11" t="s">
        <v>2790</v>
      </c>
      <c r="AF239" s="9" t="s">
        <v>657</v>
      </c>
      <c r="AG239" s="5" t="s">
        <v>642</v>
      </c>
      <c r="AI239" s="5" t="s">
        <v>642</v>
      </c>
      <c r="AJ239" s="14">
        <v>6590</v>
      </c>
      <c r="AK239" s="14">
        <v>45094.919293981482</v>
      </c>
      <c r="AL239" s="14">
        <v>45094.544293981482</v>
      </c>
      <c r="AM239" s="15" t="s">
        <v>658</v>
      </c>
      <c r="AN239" s="5" t="s">
        <v>2791</v>
      </c>
      <c r="AO239" s="5">
        <v>23000</v>
      </c>
      <c r="AP239" s="5">
        <v>45094.919317129628</v>
      </c>
      <c r="AQ239" s="15" t="s">
        <v>660</v>
      </c>
      <c r="AR239" s="5" t="s">
        <v>642</v>
      </c>
      <c r="AS239" s="5" t="s">
        <v>1184</v>
      </c>
      <c r="AT239" s="5" t="s">
        <v>2792</v>
      </c>
    </row>
    <row r="240" spans="1:46" ht="15" customHeight="1">
      <c r="A240" s="5">
        <v>0.77714986025943833</v>
      </c>
      <c r="B240" s="6">
        <v>1.5393518518518519E-3</v>
      </c>
      <c r="C240" s="7">
        <v>56</v>
      </c>
      <c r="D240" s="8" t="s">
        <v>3312</v>
      </c>
      <c r="E240" s="8" t="s">
        <v>1850</v>
      </c>
      <c r="F240" s="6" t="s">
        <v>635</v>
      </c>
      <c r="G240" s="90">
        <v>8013</v>
      </c>
      <c r="H240" s="6" t="s">
        <v>1389</v>
      </c>
      <c r="I240" s="9" t="s">
        <v>1390</v>
      </c>
      <c r="J240" s="10">
        <v>13</v>
      </c>
      <c r="K240" s="11">
        <v>40073</v>
      </c>
      <c r="L240" s="5" t="s">
        <v>639</v>
      </c>
      <c r="M240" s="12" t="s">
        <v>596</v>
      </c>
      <c r="N240" s="12" t="s">
        <v>1391</v>
      </c>
      <c r="P240" s="5" t="s">
        <v>668</v>
      </c>
      <c r="Q240" s="5" t="s">
        <v>669</v>
      </c>
      <c r="R240" s="5" t="s">
        <v>1392</v>
      </c>
      <c r="S240" s="5" t="s">
        <v>1393</v>
      </c>
      <c r="U240" s="5" t="s">
        <v>1394</v>
      </c>
      <c r="V240" s="5" t="s">
        <v>1395</v>
      </c>
      <c r="W240" s="5" t="s">
        <v>1396</v>
      </c>
      <c r="X240" s="5" t="s">
        <v>980</v>
      </c>
      <c r="Y240" s="16" t="s">
        <v>1397</v>
      </c>
      <c r="Z240" s="16"/>
      <c r="AA240" s="16" t="s">
        <v>1398</v>
      </c>
      <c r="AC240" s="5" t="s">
        <v>655</v>
      </c>
      <c r="AD240" s="13">
        <v>23000</v>
      </c>
      <c r="AE240" s="84">
        <v>45068</v>
      </c>
      <c r="AF240" s="85" t="s">
        <v>1399</v>
      </c>
    </row>
    <row r="241" spans="1:46" ht="15" customHeight="1">
      <c r="A241" s="5">
        <v>0.80546035355771228</v>
      </c>
      <c r="B241" s="6">
        <v>1.5509259259259261E-3</v>
      </c>
      <c r="C241" s="7">
        <v>26</v>
      </c>
      <c r="D241" s="8" t="s">
        <v>3312</v>
      </c>
      <c r="E241" s="8" t="s">
        <v>3425</v>
      </c>
      <c r="F241" s="6" t="s">
        <v>635</v>
      </c>
      <c r="G241" s="90">
        <v>8014</v>
      </c>
      <c r="H241" s="78" t="s">
        <v>2625</v>
      </c>
      <c r="I241" s="9" t="s">
        <v>2626</v>
      </c>
      <c r="J241" s="10" t="s">
        <v>922</v>
      </c>
      <c r="K241" s="11">
        <v>39972</v>
      </c>
      <c r="L241" s="5" t="s">
        <v>639</v>
      </c>
      <c r="M241" s="12" t="s">
        <v>1129</v>
      </c>
      <c r="N241" s="12" t="s">
        <v>2627</v>
      </c>
      <c r="O241" s="9" t="s">
        <v>642</v>
      </c>
      <c r="P241" s="5" t="s">
        <v>682</v>
      </c>
      <c r="Q241" s="5" t="s">
        <v>643</v>
      </c>
      <c r="R241" s="5" t="s">
        <v>1486</v>
      </c>
      <c r="S241" s="5" t="s">
        <v>2628</v>
      </c>
      <c r="T241" s="5" t="s">
        <v>2629</v>
      </c>
      <c r="U241" s="5" t="s">
        <v>1489</v>
      </c>
      <c r="V241" s="5" t="s">
        <v>739</v>
      </c>
      <c r="W241" s="5" t="s">
        <v>2358</v>
      </c>
      <c r="X241" s="16" t="s">
        <v>2359</v>
      </c>
      <c r="Y241" s="5" t="s">
        <v>1491</v>
      </c>
      <c r="Z241" s="5" t="s">
        <v>1490</v>
      </c>
      <c r="AA241" s="5" t="s">
        <v>2630</v>
      </c>
      <c r="AB241" s="5" t="s">
        <v>2631</v>
      </c>
      <c r="AC241" s="5" t="s">
        <v>655</v>
      </c>
      <c r="AD241" s="13">
        <v>23000</v>
      </c>
      <c r="AE241" s="11" t="s">
        <v>2632</v>
      </c>
      <c r="AF241" s="9" t="s">
        <v>727</v>
      </c>
      <c r="AG241" s="5" t="s">
        <v>642</v>
      </c>
      <c r="AI241" s="5" t="s">
        <v>642</v>
      </c>
      <c r="AJ241" s="14">
        <v>6477</v>
      </c>
      <c r="AK241" s="15">
        <v>45089.497256944444</v>
      </c>
      <c r="AL241" s="15">
        <v>45089.122256944444</v>
      </c>
      <c r="AM241" s="5" t="s">
        <v>658</v>
      </c>
      <c r="AN241" s="5" t="s">
        <v>2633</v>
      </c>
      <c r="AO241" s="5">
        <v>23000</v>
      </c>
      <c r="AP241" s="15">
        <v>45089.49728009259</v>
      </c>
      <c r="AQ241" s="15" t="s">
        <v>660</v>
      </c>
      <c r="AR241" s="5" t="s">
        <v>642</v>
      </c>
      <c r="AS241" s="5" t="s">
        <v>2634</v>
      </c>
      <c r="AT241" s="5" t="s">
        <v>2635</v>
      </c>
    </row>
    <row r="242" spans="1:46" ht="15" customHeight="1">
      <c r="A242" s="5">
        <v>0.85578752617186249</v>
      </c>
      <c r="B242" s="6">
        <v>6.2500000000000001E-4</v>
      </c>
      <c r="C242" s="7">
        <v>144</v>
      </c>
      <c r="D242" s="8" t="s">
        <v>3312</v>
      </c>
      <c r="E242" s="8" t="s">
        <v>3364</v>
      </c>
      <c r="F242" s="6" t="s">
        <v>635</v>
      </c>
      <c r="G242" s="90">
        <v>8015</v>
      </c>
      <c r="H242" s="78" t="s">
        <v>1916</v>
      </c>
      <c r="I242" s="9" t="s">
        <v>1917</v>
      </c>
      <c r="J242" s="10" t="s">
        <v>990</v>
      </c>
      <c r="K242" s="11">
        <v>40121</v>
      </c>
      <c r="L242" s="5" t="s">
        <v>714</v>
      </c>
      <c r="M242" s="12" t="s">
        <v>1129</v>
      </c>
      <c r="N242" s="12" t="s">
        <v>1918</v>
      </c>
      <c r="O242" s="9" t="s">
        <v>642</v>
      </c>
      <c r="P242" s="5" t="s">
        <v>682</v>
      </c>
      <c r="Q242" s="5" t="s">
        <v>669</v>
      </c>
      <c r="R242" s="5" t="s">
        <v>683</v>
      </c>
      <c r="S242" s="5" t="s">
        <v>684</v>
      </c>
      <c r="T242" s="5" t="s">
        <v>685</v>
      </c>
      <c r="U242" s="5" t="s">
        <v>686</v>
      </c>
      <c r="V242" s="5" t="s">
        <v>648</v>
      </c>
      <c r="W242" s="5" t="s">
        <v>1153</v>
      </c>
      <c r="X242" s="16" t="s">
        <v>1154</v>
      </c>
      <c r="Y242" s="16" t="s">
        <v>1919</v>
      </c>
      <c r="Z242" s="16" t="s">
        <v>1920</v>
      </c>
      <c r="AA242" s="16" t="s">
        <v>1921</v>
      </c>
      <c r="AB242" s="5" t="s">
        <v>1922</v>
      </c>
      <c r="AC242" s="5" t="s">
        <v>691</v>
      </c>
      <c r="AD242" s="13">
        <v>23000</v>
      </c>
      <c r="AE242" s="11" t="s">
        <v>1923</v>
      </c>
      <c r="AF242" s="9" t="s">
        <v>657</v>
      </c>
      <c r="AG242" s="5" t="s">
        <v>642</v>
      </c>
      <c r="AI242" s="5" t="s">
        <v>642</v>
      </c>
      <c r="AJ242" s="14">
        <v>6163</v>
      </c>
      <c r="AK242" s="15">
        <v>45071.786851851852</v>
      </c>
      <c r="AL242" s="15">
        <v>45071.411851851852</v>
      </c>
      <c r="AM242" s="5" t="s">
        <v>658</v>
      </c>
      <c r="AN242" s="5" t="s">
        <v>1924</v>
      </c>
      <c r="AO242" s="5">
        <v>23000</v>
      </c>
      <c r="AP242" s="15">
        <v>45071.786874999998</v>
      </c>
      <c r="AQ242" s="15" t="s">
        <v>660</v>
      </c>
      <c r="AR242" s="5" t="s">
        <v>642</v>
      </c>
      <c r="AS242" s="5" t="s">
        <v>764</v>
      </c>
      <c r="AT242" s="5" t="s">
        <v>1925</v>
      </c>
    </row>
    <row r="243" spans="1:46" ht="15" customHeight="1">
      <c r="A243" s="5">
        <v>0.87431071595330645</v>
      </c>
      <c r="B243" s="6">
        <v>9.8379629629629642E-4</v>
      </c>
      <c r="C243" s="7">
        <v>14</v>
      </c>
      <c r="D243" s="8" t="s">
        <v>3312</v>
      </c>
      <c r="E243" s="8" t="s">
        <v>3328</v>
      </c>
      <c r="F243" s="6" t="s">
        <v>635</v>
      </c>
      <c r="G243" s="90">
        <v>8016</v>
      </c>
      <c r="H243" s="78" t="s">
        <v>1251</v>
      </c>
      <c r="I243" s="9" t="s">
        <v>1252</v>
      </c>
      <c r="J243" s="10" t="s">
        <v>922</v>
      </c>
      <c r="K243" s="11">
        <v>40005</v>
      </c>
      <c r="L243" s="5" t="s">
        <v>639</v>
      </c>
      <c r="M243" s="12" t="s">
        <v>1129</v>
      </c>
      <c r="N243" s="12" t="s">
        <v>1253</v>
      </c>
      <c r="O243" s="9" t="s">
        <v>642</v>
      </c>
      <c r="P243" s="5" t="s">
        <v>682</v>
      </c>
      <c r="Q243" s="5" t="s">
        <v>669</v>
      </c>
      <c r="R243" s="5" t="s">
        <v>1217</v>
      </c>
      <c r="S243" s="5" t="s">
        <v>1218</v>
      </c>
      <c r="T243" s="5" t="s">
        <v>1254</v>
      </c>
      <c r="U243" s="5" t="s">
        <v>2282</v>
      </c>
      <c r="V243" s="5" t="s">
        <v>648</v>
      </c>
      <c r="W243" s="5" t="s">
        <v>1220</v>
      </c>
      <c r="X243" s="16" t="s">
        <v>1221</v>
      </c>
      <c r="Y243" s="16" t="s">
        <v>1255</v>
      </c>
      <c r="Z243" s="16" t="s">
        <v>642</v>
      </c>
      <c r="AA243" s="16" t="s">
        <v>1256</v>
      </c>
      <c r="AB243" s="5" t="s">
        <v>1257</v>
      </c>
      <c r="AC243" s="5" t="s">
        <v>655</v>
      </c>
      <c r="AD243" s="13">
        <v>23000</v>
      </c>
      <c r="AE243" s="11" t="s">
        <v>1258</v>
      </c>
      <c r="AF243" s="9" t="s">
        <v>657</v>
      </c>
      <c r="AG243" s="5" t="s">
        <v>642</v>
      </c>
      <c r="AI243" s="5" t="s">
        <v>642</v>
      </c>
      <c r="AJ243" s="14">
        <v>6086</v>
      </c>
      <c r="AK243" s="15">
        <v>45067.810324074075</v>
      </c>
      <c r="AL243" s="15">
        <v>45067.435324074075</v>
      </c>
      <c r="AM243" s="5" t="s">
        <v>658</v>
      </c>
      <c r="AN243" s="5" t="s">
        <v>1259</v>
      </c>
      <c r="AO243" s="5">
        <v>23000</v>
      </c>
      <c r="AP243" s="15">
        <v>45067.810347222221</v>
      </c>
      <c r="AQ243" s="15" t="s">
        <v>660</v>
      </c>
      <c r="AR243" s="5" t="s">
        <v>642</v>
      </c>
      <c r="AS243" s="5" t="s">
        <v>950</v>
      </c>
      <c r="AT243" s="5" t="s">
        <v>1260</v>
      </c>
    </row>
    <row r="244" spans="1:46" ht="15" customHeight="1">
      <c r="A244" s="5">
        <v>0.99496174230595624</v>
      </c>
      <c r="B244" s="6">
        <v>7.175925925925927E-4</v>
      </c>
      <c r="C244" s="7">
        <v>67</v>
      </c>
      <c r="D244" s="8" t="s">
        <v>3312</v>
      </c>
      <c r="E244" s="8" t="s">
        <v>3424</v>
      </c>
      <c r="F244" s="6" t="s">
        <v>635</v>
      </c>
      <c r="G244" s="90">
        <v>8017</v>
      </c>
      <c r="H244" s="78" t="s">
        <v>2614</v>
      </c>
      <c r="I244" s="9" t="s">
        <v>2615</v>
      </c>
      <c r="J244" s="10" t="s">
        <v>990</v>
      </c>
      <c r="K244" s="11">
        <v>40185</v>
      </c>
      <c r="L244" s="5" t="s">
        <v>714</v>
      </c>
      <c r="M244" s="12" t="s">
        <v>1129</v>
      </c>
      <c r="N244" s="12" t="s">
        <v>2616</v>
      </c>
      <c r="O244" s="9" t="s">
        <v>642</v>
      </c>
      <c r="P244" s="5" t="s">
        <v>46</v>
      </c>
      <c r="Q244" s="5" t="s">
        <v>643</v>
      </c>
      <c r="R244" s="5" t="s">
        <v>2222</v>
      </c>
      <c r="S244" s="5" t="s">
        <v>2223</v>
      </c>
      <c r="T244" s="5" t="s">
        <v>2224</v>
      </c>
      <c r="U244" s="5" t="s">
        <v>2617</v>
      </c>
      <c r="V244" s="5" t="s">
        <v>648</v>
      </c>
      <c r="W244" s="5" t="s">
        <v>2225</v>
      </c>
      <c r="X244" s="16" t="s">
        <v>2618</v>
      </c>
      <c r="Y244" s="5" t="s">
        <v>2226</v>
      </c>
      <c r="Z244" s="5" t="s">
        <v>642</v>
      </c>
      <c r="AA244" s="5" t="s">
        <v>2619</v>
      </c>
      <c r="AB244" s="5" t="s">
        <v>2620</v>
      </c>
      <c r="AC244" s="5" t="s">
        <v>691</v>
      </c>
      <c r="AD244" s="13">
        <v>23000</v>
      </c>
      <c r="AE244" s="11" t="s">
        <v>2621</v>
      </c>
      <c r="AF244" s="9" t="s">
        <v>673</v>
      </c>
      <c r="AG244" s="5" t="s">
        <v>642</v>
      </c>
      <c r="AI244" s="5" t="s">
        <v>642</v>
      </c>
      <c r="AJ244" s="14">
        <v>6475</v>
      </c>
      <c r="AK244" s="15">
        <v>45089.408807870372</v>
      </c>
      <c r="AL244" s="15">
        <v>45089.033807870372</v>
      </c>
      <c r="AM244" s="5" t="s">
        <v>658</v>
      </c>
      <c r="AN244" s="5" t="s">
        <v>2622</v>
      </c>
      <c r="AO244" s="5">
        <v>23000</v>
      </c>
      <c r="AP244" s="15">
        <v>45089.408819444441</v>
      </c>
      <c r="AQ244" s="15" t="s">
        <v>660</v>
      </c>
      <c r="AR244" s="5" t="s">
        <v>642</v>
      </c>
      <c r="AS244" s="5" t="s">
        <v>2623</v>
      </c>
      <c r="AT244" s="5" t="s">
        <v>2624</v>
      </c>
    </row>
    <row r="245" spans="1:46" ht="15" customHeight="1">
      <c r="A245" s="5">
        <v>0.17337520114362726</v>
      </c>
      <c r="B245" s="6">
        <v>1.4699074074074074E-3</v>
      </c>
      <c r="C245" s="7">
        <v>22</v>
      </c>
      <c r="D245" s="8" t="s">
        <v>3291</v>
      </c>
      <c r="E245" s="8" t="s">
        <v>3292</v>
      </c>
      <c r="F245" s="6" t="s">
        <v>635</v>
      </c>
      <c r="G245" s="90">
        <v>9001</v>
      </c>
      <c r="H245" s="78" t="s">
        <v>920</v>
      </c>
      <c r="I245" s="9" t="s">
        <v>921</v>
      </c>
      <c r="J245" s="10" t="s">
        <v>922</v>
      </c>
      <c r="K245" s="11">
        <v>39723</v>
      </c>
      <c r="L245" s="5" t="s">
        <v>639</v>
      </c>
      <c r="M245" s="12" t="s">
        <v>923</v>
      </c>
      <c r="N245" s="12" t="s">
        <v>924</v>
      </c>
      <c r="O245" s="9" t="s">
        <v>642</v>
      </c>
      <c r="P245" s="5" t="s">
        <v>668</v>
      </c>
      <c r="Q245" s="5" t="s">
        <v>643</v>
      </c>
      <c r="R245" s="5" t="s">
        <v>698</v>
      </c>
      <c r="S245" s="5" t="s">
        <v>699</v>
      </c>
      <c r="T245" s="5" t="s">
        <v>700</v>
      </c>
      <c r="U245" s="5" t="s">
        <v>701</v>
      </c>
      <c r="V245" s="5" t="s">
        <v>648</v>
      </c>
      <c r="W245" s="5" t="s">
        <v>702</v>
      </c>
      <c r="X245" s="16" t="s">
        <v>781</v>
      </c>
      <c r="Y245" s="16" t="s">
        <v>703</v>
      </c>
      <c r="Z245" s="16" t="s">
        <v>704</v>
      </c>
      <c r="AA245" s="16" t="s">
        <v>925</v>
      </c>
      <c r="AB245" s="5" t="s">
        <v>926</v>
      </c>
      <c r="AC245" s="5" t="s">
        <v>691</v>
      </c>
      <c r="AD245" s="13">
        <v>23000</v>
      </c>
      <c r="AE245" s="11" t="s">
        <v>927</v>
      </c>
      <c r="AF245" s="9" t="s">
        <v>727</v>
      </c>
      <c r="AG245" s="5" t="s">
        <v>642</v>
      </c>
      <c r="AI245" s="5" t="s">
        <v>642</v>
      </c>
      <c r="AJ245" s="14">
        <v>6003</v>
      </c>
      <c r="AK245" s="15">
        <v>45065.674826388888</v>
      </c>
      <c r="AL245" s="15">
        <v>45065.299826388888</v>
      </c>
      <c r="AM245" s="5" t="s">
        <v>658</v>
      </c>
      <c r="AN245" s="5" t="s">
        <v>928</v>
      </c>
      <c r="AO245" s="5">
        <v>23000</v>
      </c>
      <c r="AP245" s="15">
        <v>45065.674837962964</v>
      </c>
      <c r="AQ245" s="15" t="s">
        <v>660</v>
      </c>
      <c r="AR245" s="5" t="s">
        <v>642</v>
      </c>
      <c r="AS245" s="5" t="s">
        <v>747</v>
      </c>
      <c r="AT245" s="5" t="s">
        <v>929</v>
      </c>
    </row>
    <row r="246" spans="1:46" ht="15" customHeight="1">
      <c r="A246" s="5">
        <v>0.23316742784777278</v>
      </c>
      <c r="B246" s="6">
        <v>1.4583333333333334E-3</v>
      </c>
      <c r="C246" s="7">
        <v>43</v>
      </c>
      <c r="D246" s="8" t="s">
        <v>3291</v>
      </c>
      <c r="E246" s="8" t="s">
        <v>1850</v>
      </c>
      <c r="F246" s="6" t="s">
        <v>635</v>
      </c>
      <c r="G246" s="90">
        <v>9002</v>
      </c>
      <c r="H246" s="79" t="s">
        <v>1634</v>
      </c>
      <c r="I246" s="9" t="s">
        <v>1635</v>
      </c>
      <c r="J246" s="10" t="s">
        <v>638</v>
      </c>
      <c r="K246" s="11">
        <v>39605</v>
      </c>
      <c r="L246" s="5" t="s">
        <v>639</v>
      </c>
      <c r="M246" s="12" t="s">
        <v>923</v>
      </c>
      <c r="N246" s="12" t="s">
        <v>1152</v>
      </c>
      <c r="O246" s="9" t="s">
        <v>642</v>
      </c>
      <c r="P246" s="5" t="s">
        <v>668</v>
      </c>
      <c r="Q246" s="5" t="s">
        <v>669</v>
      </c>
      <c r="R246" s="5" t="s">
        <v>683</v>
      </c>
      <c r="S246" s="5" t="s">
        <v>684</v>
      </c>
      <c r="T246" s="5" t="s">
        <v>1636</v>
      </c>
      <c r="U246" s="5" t="s">
        <v>686</v>
      </c>
      <c r="V246" s="5" t="s">
        <v>648</v>
      </c>
      <c r="W246" s="5" t="s">
        <v>1153</v>
      </c>
      <c r="X246" s="16" t="s">
        <v>1154</v>
      </c>
      <c r="Y246" s="16" t="s">
        <v>688</v>
      </c>
      <c r="Z246" s="16" t="s">
        <v>642</v>
      </c>
      <c r="AA246" s="16" t="s">
        <v>1637</v>
      </c>
      <c r="AB246" s="5" t="s">
        <v>1638</v>
      </c>
      <c r="AC246" s="5" t="s">
        <v>691</v>
      </c>
      <c r="AD246" s="13">
        <v>23000</v>
      </c>
      <c r="AE246" s="84">
        <v>45070</v>
      </c>
      <c r="AF246" s="85" t="s">
        <v>1634</v>
      </c>
      <c r="AG246" s="5" t="s">
        <v>642</v>
      </c>
      <c r="AH246" s="13" t="s">
        <v>642</v>
      </c>
      <c r="AI246" s="5" t="s">
        <v>642</v>
      </c>
      <c r="AJ246" s="14">
        <v>6132</v>
      </c>
      <c r="AK246" s="15">
        <v>45070.553252314814</v>
      </c>
      <c r="AL246" s="15">
        <v>45070.178252314814</v>
      </c>
      <c r="AM246" s="5" t="s">
        <v>873</v>
      </c>
      <c r="AN246" s="5" t="s">
        <v>642</v>
      </c>
      <c r="AO246" s="5" t="s">
        <v>642</v>
      </c>
      <c r="AP246" s="15" t="s">
        <v>642</v>
      </c>
      <c r="AQ246" s="15" t="s">
        <v>642</v>
      </c>
      <c r="AR246" s="5" t="s">
        <v>642</v>
      </c>
      <c r="AS246" s="5" t="s">
        <v>661</v>
      </c>
      <c r="AT246" s="5" t="s">
        <v>1639</v>
      </c>
    </row>
    <row r="247" spans="1:46" ht="15" customHeight="1">
      <c r="A247" s="5">
        <v>0.28000678216547514</v>
      </c>
      <c r="B247" s="6">
        <v>1.1111111111111111E-3</v>
      </c>
      <c r="C247" s="7">
        <v>190</v>
      </c>
      <c r="D247" s="8" t="s">
        <v>3291</v>
      </c>
      <c r="E247" s="8" t="s">
        <v>1850</v>
      </c>
      <c r="F247" s="6" t="s">
        <v>635</v>
      </c>
      <c r="G247" s="90">
        <v>9003</v>
      </c>
      <c r="H247" s="79" t="s">
        <v>2185</v>
      </c>
      <c r="I247" s="9" t="s">
        <v>2186</v>
      </c>
      <c r="J247" s="10" t="s">
        <v>922</v>
      </c>
      <c r="K247" s="11">
        <v>39764</v>
      </c>
      <c r="L247" s="5" t="s">
        <v>639</v>
      </c>
      <c r="M247" s="12" t="s">
        <v>923</v>
      </c>
      <c r="N247" s="12" t="s">
        <v>2187</v>
      </c>
      <c r="O247" s="9" t="s">
        <v>642</v>
      </c>
      <c r="P247" s="5" t="s">
        <v>682</v>
      </c>
      <c r="Q247" s="5" t="s">
        <v>669</v>
      </c>
      <c r="R247" s="5" t="s">
        <v>1860</v>
      </c>
      <c r="S247" s="5" t="s">
        <v>1861</v>
      </c>
      <c r="T247" s="5" t="s">
        <v>1862</v>
      </c>
      <c r="U247" s="5" t="s">
        <v>1863</v>
      </c>
      <c r="V247" s="5" t="s">
        <v>648</v>
      </c>
      <c r="W247" s="5" t="s">
        <v>1864</v>
      </c>
      <c r="X247" s="16" t="s">
        <v>2197</v>
      </c>
      <c r="Y247" s="16" t="s">
        <v>1865</v>
      </c>
      <c r="Z247" s="16" t="s">
        <v>642</v>
      </c>
      <c r="AA247" s="16" t="s">
        <v>2188</v>
      </c>
      <c r="AB247" s="5" t="s">
        <v>2189</v>
      </c>
      <c r="AC247" s="5" t="s">
        <v>691</v>
      </c>
      <c r="AD247" s="13">
        <v>23000</v>
      </c>
      <c r="AE247" s="84">
        <v>45071</v>
      </c>
      <c r="AF247" s="85" t="s">
        <v>2190</v>
      </c>
      <c r="AG247" s="5" t="s">
        <v>642</v>
      </c>
      <c r="AH247" s="13" t="s">
        <v>642</v>
      </c>
      <c r="AI247" s="5" t="s">
        <v>642</v>
      </c>
      <c r="AJ247" s="14">
        <v>6265</v>
      </c>
      <c r="AK247" s="15">
        <v>45077.413854166669</v>
      </c>
      <c r="AL247" s="15">
        <v>45077.038854166669</v>
      </c>
      <c r="AM247" s="5" t="s">
        <v>873</v>
      </c>
      <c r="AN247" s="5" t="s">
        <v>642</v>
      </c>
      <c r="AO247" s="5" t="s">
        <v>642</v>
      </c>
      <c r="AP247" s="15" t="s">
        <v>642</v>
      </c>
      <c r="AQ247" s="15" t="s">
        <v>642</v>
      </c>
      <c r="AR247" s="5" t="s">
        <v>642</v>
      </c>
      <c r="AS247" s="5" t="s">
        <v>1869</v>
      </c>
      <c r="AT247" s="5" t="s">
        <v>2191</v>
      </c>
    </row>
    <row r="248" spans="1:46" ht="15" customHeight="1">
      <c r="A248" s="5">
        <v>0.88633822872432266</v>
      </c>
      <c r="B248" s="6">
        <v>1.5277777777777779E-3</v>
      </c>
      <c r="C248" s="7">
        <v>38</v>
      </c>
      <c r="D248" s="8" t="s">
        <v>3291</v>
      </c>
      <c r="E248" s="8" t="s">
        <v>3412</v>
      </c>
      <c r="F248" s="6" t="s">
        <v>635</v>
      </c>
      <c r="G248" s="90">
        <v>9004</v>
      </c>
      <c r="H248" s="78" t="s">
        <v>2482</v>
      </c>
      <c r="I248" s="9" t="s">
        <v>2483</v>
      </c>
      <c r="J248" s="10" t="s">
        <v>638</v>
      </c>
      <c r="K248" s="11">
        <v>39637</v>
      </c>
      <c r="L248" s="5" t="s">
        <v>639</v>
      </c>
      <c r="M248" s="12" t="s">
        <v>923</v>
      </c>
      <c r="N248" s="12" t="s">
        <v>2484</v>
      </c>
      <c r="O248" s="9" t="s">
        <v>642</v>
      </c>
      <c r="P248" s="5" t="s">
        <v>46</v>
      </c>
      <c r="Q248" s="5" t="s">
        <v>643</v>
      </c>
      <c r="R248" s="5" t="s">
        <v>2485</v>
      </c>
      <c r="S248" s="5" t="s">
        <v>2486</v>
      </c>
      <c r="T248" s="5" t="s">
        <v>2487</v>
      </c>
      <c r="U248" s="5" t="s">
        <v>2488</v>
      </c>
      <c r="V248" s="5" t="s">
        <v>648</v>
      </c>
      <c r="W248" s="5" t="s">
        <v>2489</v>
      </c>
      <c r="X248" s="16" t="s">
        <v>2490</v>
      </c>
      <c r="Y248" s="5" t="s">
        <v>2491</v>
      </c>
      <c r="Z248" s="5" t="s">
        <v>2491</v>
      </c>
      <c r="AA248" s="5" t="s">
        <v>2492</v>
      </c>
      <c r="AB248" s="5" t="s">
        <v>2493</v>
      </c>
      <c r="AC248" s="5" t="s">
        <v>655</v>
      </c>
      <c r="AD248" s="13">
        <v>23000</v>
      </c>
      <c r="AE248" s="11" t="s">
        <v>2494</v>
      </c>
      <c r="AF248" s="9" t="s">
        <v>657</v>
      </c>
      <c r="AG248" s="5" t="s">
        <v>642</v>
      </c>
      <c r="AI248" s="5" t="s">
        <v>642</v>
      </c>
      <c r="AJ248" s="14">
        <v>6416</v>
      </c>
      <c r="AK248" s="15">
        <v>45085.940694444442</v>
      </c>
      <c r="AL248" s="15">
        <v>45085.565694444442</v>
      </c>
      <c r="AM248" s="5" t="s">
        <v>658</v>
      </c>
      <c r="AN248" s="5" t="s">
        <v>2495</v>
      </c>
      <c r="AO248" s="5">
        <v>23000</v>
      </c>
      <c r="AP248" s="15">
        <v>45085.940717592595</v>
      </c>
      <c r="AQ248" s="15" t="s">
        <v>660</v>
      </c>
      <c r="AR248" s="5" t="s">
        <v>642</v>
      </c>
      <c r="AS248" s="5" t="s">
        <v>2496</v>
      </c>
      <c r="AT248" s="5" t="s">
        <v>2497</v>
      </c>
    </row>
    <row r="249" spans="1:46" ht="15" customHeight="1">
      <c r="A249" s="5">
        <v>0.94286015692911163</v>
      </c>
      <c r="B249" s="6">
        <v>1.5393518518518519E-3</v>
      </c>
      <c r="C249" s="7">
        <v>56</v>
      </c>
      <c r="D249" s="8" t="s">
        <v>3291</v>
      </c>
      <c r="E249" s="8" t="s">
        <v>1850</v>
      </c>
      <c r="F249" s="6" t="s">
        <v>635</v>
      </c>
      <c r="G249" s="90">
        <v>9005</v>
      </c>
      <c r="H249" s="79" t="s">
        <v>2446</v>
      </c>
      <c r="I249" s="9" t="s">
        <v>2447</v>
      </c>
      <c r="J249" s="10">
        <v>14</v>
      </c>
      <c r="K249" s="11">
        <v>39594</v>
      </c>
      <c r="L249" s="5" t="s">
        <v>639</v>
      </c>
      <c r="M249" s="12" t="s">
        <v>923</v>
      </c>
      <c r="N249" s="12" t="s">
        <v>667</v>
      </c>
      <c r="O249" s="9" t="s">
        <v>642</v>
      </c>
      <c r="P249" s="5" t="s">
        <v>668</v>
      </c>
      <c r="Q249" s="5" t="s">
        <v>669</v>
      </c>
      <c r="R249" s="5" t="s">
        <v>2448</v>
      </c>
      <c r="S249" s="5" t="s">
        <v>2449</v>
      </c>
      <c r="T249" s="5" t="s">
        <v>2450</v>
      </c>
      <c r="U249" s="5" t="s">
        <v>2451</v>
      </c>
      <c r="V249" s="5" t="s">
        <v>648</v>
      </c>
      <c r="W249" s="5" t="s">
        <v>2452</v>
      </c>
      <c r="X249" s="16" t="s">
        <v>2453</v>
      </c>
      <c r="Y249" s="5" t="s">
        <v>2454</v>
      </c>
      <c r="Z249" s="5" t="s">
        <v>642</v>
      </c>
      <c r="AA249" s="5" t="s">
        <v>2455</v>
      </c>
      <c r="AB249" s="5" t="s">
        <v>2450</v>
      </c>
      <c r="AC249" s="5" t="s">
        <v>655</v>
      </c>
      <c r="AD249" s="13">
        <v>23000</v>
      </c>
      <c r="AE249" s="84">
        <v>45082</v>
      </c>
      <c r="AF249" s="85" t="s">
        <v>2456</v>
      </c>
      <c r="AG249" s="5" t="s">
        <v>642</v>
      </c>
      <c r="AH249" s="13" t="s">
        <v>642</v>
      </c>
      <c r="AI249" s="5" t="s">
        <v>642</v>
      </c>
      <c r="AJ249" s="14">
        <v>6347</v>
      </c>
      <c r="AK249" s="15">
        <v>45082.55678240741</v>
      </c>
      <c r="AL249" s="15">
        <v>45082.18178240741</v>
      </c>
      <c r="AM249" s="5" t="s">
        <v>873</v>
      </c>
      <c r="AN249" s="5" t="s">
        <v>642</v>
      </c>
      <c r="AO249" s="5" t="s">
        <v>642</v>
      </c>
      <c r="AP249" s="15" t="s">
        <v>642</v>
      </c>
      <c r="AQ249" s="15" t="s">
        <v>642</v>
      </c>
      <c r="AR249" s="5" t="s">
        <v>642</v>
      </c>
      <c r="AS249" s="5" t="s">
        <v>2389</v>
      </c>
      <c r="AT249" s="5" t="s">
        <v>2457</v>
      </c>
    </row>
    <row r="250" spans="1:46" ht="15" customHeight="1">
      <c r="A250" s="5">
        <v>0.99020942415891344</v>
      </c>
      <c r="B250" s="6">
        <v>1.4699074074074074E-3</v>
      </c>
      <c r="C250" s="7">
        <v>22</v>
      </c>
      <c r="D250" s="8" t="s">
        <v>3267</v>
      </c>
      <c r="E250" s="8" t="s">
        <v>3419</v>
      </c>
      <c r="F250" s="6" t="s">
        <v>635</v>
      </c>
      <c r="G250" s="90">
        <v>10001</v>
      </c>
      <c r="H250" s="78" t="s">
        <v>2543</v>
      </c>
      <c r="I250" s="9" t="s">
        <v>2544</v>
      </c>
      <c r="J250" s="10" t="s">
        <v>638</v>
      </c>
      <c r="K250" s="11">
        <v>39488</v>
      </c>
      <c r="L250" s="5" t="s">
        <v>639</v>
      </c>
      <c r="M250" s="12" t="s">
        <v>640</v>
      </c>
      <c r="N250" s="12" t="s">
        <v>924</v>
      </c>
      <c r="O250" s="9" t="s">
        <v>642</v>
      </c>
      <c r="P250" s="5" t="s">
        <v>668</v>
      </c>
      <c r="Q250" s="5" t="s">
        <v>643</v>
      </c>
      <c r="R250" s="5" t="s">
        <v>2409</v>
      </c>
      <c r="S250" s="5" t="s">
        <v>2410</v>
      </c>
      <c r="T250" s="5" t="s">
        <v>2411</v>
      </c>
      <c r="U250" s="5" t="s">
        <v>2412</v>
      </c>
      <c r="V250" s="5" t="s">
        <v>739</v>
      </c>
      <c r="W250" s="5" t="s">
        <v>2413</v>
      </c>
      <c r="X250" s="16" t="s">
        <v>2414</v>
      </c>
      <c r="Y250" s="5" t="s">
        <v>2416</v>
      </c>
      <c r="Z250" s="5" t="s">
        <v>2416</v>
      </c>
      <c r="AA250" s="5" t="s">
        <v>2545</v>
      </c>
      <c r="AB250" s="5" t="s">
        <v>2546</v>
      </c>
      <c r="AC250" s="5" t="s">
        <v>655</v>
      </c>
      <c r="AD250" s="13">
        <v>23000</v>
      </c>
      <c r="AE250" s="11" t="s">
        <v>2547</v>
      </c>
      <c r="AF250" s="9" t="s">
        <v>657</v>
      </c>
      <c r="AG250" s="5" t="s">
        <v>642</v>
      </c>
      <c r="AI250" s="5" t="s">
        <v>642</v>
      </c>
      <c r="AJ250" s="14">
        <v>6465</v>
      </c>
      <c r="AK250" s="15">
        <v>45088.795810185184</v>
      </c>
      <c r="AL250" s="15">
        <v>45088.420810185184</v>
      </c>
      <c r="AM250" s="5" t="s">
        <v>658</v>
      </c>
      <c r="AN250" s="5" t="s">
        <v>2548</v>
      </c>
      <c r="AO250" s="5">
        <v>23000</v>
      </c>
      <c r="AP250" s="15">
        <v>45088.79583333333</v>
      </c>
      <c r="AQ250" s="15" t="s">
        <v>660</v>
      </c>
      <c r="AR250" s="5" t="s">
        <v>642</v>
      </c>
      <c r="AS250" s="5" t="s">
        <v>1184</v>
      </c>
      <c r="AT250" s="5" t="s">
        <v>2549</v>
      </c>
    </row>
    <row r="251" spans="1:46" ht="15" customHeight="1">
      <c r="D251" s="8" t="s">
        <v>3267</v>
      </c>
      <c r="E251" s="8"/>
      <c r="G251" s="90">
        <v>10002</v>
      </c>
      <c r="H251" s="78"/>
      <c r="X251" s="16"/>
    </row>
    <row r="252" spans="1:46" ht="15" customHeight="1">
      <c r="A252" s="5">
        <v>2.9808907474767721E-2</v>
      </c>
      <c r="B252" s="6">
        <v>1.4699074074074074E-3</v>
      </c>
      <c r="C252" s="7">
        <v>22</v>
      </c>
      <c r="D252" s="8" t="s">
        <v>3267</v>
      </c>
      <c r="E252" s="8" t="s">
        <v>3532</v>
      </c>
      <c r="F252" s="6" t="s">
        <v>635</v>
      </c>
      <c r="G252" s="90">
        <v>10003</v>
      </c>
      <c r="H252" s="78" t="s">
        <v>3144</v>
      </c>
      <c r="I252" s="9" t="s">
        <v>3145</v>
      </c>
      <c r="J252" s="10" t="s">
        <v>1151</v>
      </c>
      <c r="K252" s="11">
        <v>38751</v>
      </c>
      <c r="L252" s="5" t="s">
        <v>639</v>
      </c>
      <c r="M252" s="12" t="s">
        <v>640</v>
      </c>
      <c r="N252" s="12" t="s">
        <v>924</v>
      </c>
      <c r="O252" s="9" t="s">
        <v>642</v>
      </c>
      <c r="P252" s="5" t="s">
        <v>668</v>
      </c>
      <c r="Q252" s="5" t="s">
        <v>643</v>
      </c>
      <c r="R252" s="5" t="s">
        <v>3146</v>
      </c>
      <c r="S252" s="5" t="s">
        <v>3147</v>
      </c>
      <c r="T252" s="5" t="s">
        <v>3148</v>
      </c>
      <c r="U252" s="5" t="s">
        <v>3149</v>
      </c>
      <c r="V252" s="5" t="s">
        <v>648</v>
      </c>
      <c r="W252" s="5" t="s">
        <v>3150</v>
      </c>
      <c r="X252" s="5" t="s">
        <v>3151</v>
      </c>
      <c r="Y252" s="5" t="s">
        <v>3152</v>
      </c>
      <c r="Z252" s="5" t="s">
        <v>642</v>
      </c>
      <c r="AA252" s="5" t="s">
        <v>3153</v>
      </c>
      <c r="AB252" s="5" t="s">
        <v>3154</v>
      </c>
      <c r="AC252" s="5" t="s">
        <v>691</v>
      </c>
      <c r="AD252" s="13">
        <v>23000</v>
      </c>
      <c r="AE252" s="11" t="s">
        <v>3155</v>
      </c>
      <c r="AF252" s="9" t="s">
        <v>657</v>
      </c>
      <c r="AG252" s="5" t="s">
        <v>642</v>
      </c>
      <c r="AI252" s="5" t="s">
        <v>642</v>
      </c>
      <c r="AJ252" s="14">
        <v>6758</v>
      </c>
      <c r="AK252" s="15">
        <v>45105.880381944444</v>
      </c>
      <c r="AL252" s="15">
        <v>45105.505381944444</v>
      </c>
      <c r="AM252" s="5" t="s">
        <v>658</v>
      </c>
      <c r="AN252" s="5" t="s">
        <v>3156</v>
      </c>
      <c r="AO252" s="5">
        <v>23000</v>
      </c>
      <c r="AP252" s="15">
        <v>45105.880393518521</v>
      </c>
      <c r="AQ252" s="15" t="s">
        <v>660</v>
      </c>
      <c r="AR252" s="5" t="s">
        <v>642</v>
      </c>
      <c r="AS252" s="5" t="s">
        <v>3157</v>
      </c>
      <c r="AT252" s="5" t="s">
        <v>3158</v>
      </c>
    </row>
    <row r="253" spans="1:46" ht="15" customHeight="1">
      <c r="A253" s="5">
        <v>4.9119780620817011E-2</v>
      </c>
      <c r="B253" s="6">
        <v>7.8703703703703705E-4</v>
      </c>
      <c r="C253" s="7">
        <v>12</v>
      </c>
      <c r="D253" s="8" t="s">
        <v>3267</v>
      </c>
      <c r="E253" s="8" t="s">
        <v>3416</v>
      </c>
      <c r="F253" s="6" t="s">
        <v>635</v>
      </c>
      <c r="G253" s="90">
        <v>10004</v>
      </c>
      <c r="H253" s="78" t="s">
        <v>2519</v>
      </c>
      <c r="I253" s="9" t="s">
        <v>2520</v>
      </c>
      <c r="J253" s="10" t="s">
        <v>1050</v>
      </c>
      <c r="K253" s="11">
        <v>39120</v>
      </c>
      <c r="L253" s="5" t="s">
        <v>639</v>
      </c>
      <c r="M253" s="12" t="s">
        <v>640</v>
      </c>
      <c r="N253" s="12" t="s">
        <v>752</v>
      </c>
      <c r="O253" s="9" t="s">
        <v>642</v>
      </c>
      <c r="P253" s="5" t="s">
        <v>668</v>
      </c>
      <c r="Q253" s="5" t="s">
        <v>669</v>
      </c>
      <c r="R253" s="5" t="s">
        <v>2378</v>
      </c>
      <c r="S253" s="5" t="s">
        <v>2379</v>
      </c>
      <c r="T253" s="5" t="s">
        <v>2380</v>
      </c>
      <c r="U253" s="5" t="s">
        <v>2381</v>
      </c>
      <c r="V253" s="5" t="s">
        <v>2382</v>
      </c>
      <c r="W253" s="5" t="s">
        <v>2558</v>
      </c>
      <c r="X253" s="16" t="s">
        <v>2559</v>
      </c>
      <c r="Y253" s="5" t="s">
        <v>2383</v>
      </c>
      <c r="Z253" s="5" t="s">
        <v>2384</v>
      </c>
      <c r="AA253" s="5" t="s">
        <v>2521</v>
      </c>
      <c r="AB253" s="5" t="s">
        <v>2522</v>
      </c>
      <c r="AC253" s="5" t="s">
        <v>691</v>
      </c>
      <c r="AD253" s="13">
        <v>23000</v>
      </c>
      <c r="AE253" s="11" t="s">
        <v>2523</v>
      </c>
      <c r="AF253" s="9" t="s">
        <v>657</v>
      </c>
      <c r="AG253" s="5" t="s">
        <v>642</v>
      </c>
      <c r="AI253" s="5" t="s">
        <v>642</v>
      </c>
      <c r="AJ253" s="14">
        <v>6459</v>
      </c>
      <c r="AK253" s="15">
        <v>45088.674687500003</v>
      </c>
      <c r="AL253" s="15">
        <v>45088.299687500003</v>
      </c>
      <c r="AM253" s="5" t="s">
        <v>658</v>
      </c>
      <c r="AN253" s="5" t="s">
        <v>2524</v>
      </c>
      <c r="AO253" s="5">
        <v>23000</v>
      </c>
      <c r="AP253" s="15">
        <v>45088.674710648149</v>
      </c>
      <c r="AQ253" s="15" t="s">
        <v>660</v>
      </c>
      <c r="AR253" s="5" t="s">
        <v>642</v>
      </c>
      <c r="AS253" s="5" t="s">
        <v>2525</v>
      </c>
      <c r="AT253" s="5" t="s">
        <v>2526</v>
      </c>
    </row>
    <row r="254" spans="1:46" ht="15" customHeight="1">
      <c r="A254" s="5">
        <v>0.13043220819260581</v>
      </c>
      <c r="B254" s="6">
        <v>1.0416666666666667E-3</v>
      </c>
      <c r="C254" s="7">
        <v>206</v>
      </c>
      <c r="D254" s="8" t="s">
        <v>3267</v>
      </c>
      <c r="E254" s="8" t="s">
        <v>3494</v>
      </c>
      <c r="F254" s="6" t="s">
        <v>635</v>
      </c>
      <c r="G254" s="90">
        <v>10005</v>
      </c>
      <c r="H254" s="78" t="s">
        <v>3237</v>
      </c>
      <c r="I254" s="9" t="s">
        <v>3238</v>
      </c>
      <c r="J254" s="10">
        <v>17</v>
      </c>
      <c r="K254" s="11">
        <v>38881</v>
      </c>
      <c r="L254" s="5" t="s">
        <v>639</v>
      </c>
      <c r="M254" s="12" t="s">
        <v>640</v>
      </c>
      <c r="N254" s="12" t="s">
        <v>2038</v>
      </c>
      <c r="O254" s="9" t="s">
        <v>642</v>
      </c>
      <c r="P254" s="5" t="s">
        <v>668</v>
      </c>
      <c r="Q254" s="5" t="s">
        <v>669</v>
      </c>
      <c r="R254" s="5" t="s">
        <v>3239</v>
      </c>
      <c r="S254" s="5" t="s">
        <v>3240</v>
      </c>
      <c r="T254" s="5" t="s">
        <v>3241</v>
      </c>
      <c r="U254" s="5" t="s">
        <v>3242</v>
      </c>
      <c r="V254" s="5" t="s">
        <v>2150</v>
      </c>
      <c r="W254" s="5" t="s">
        <v>3243</v>
      </c>
      <c r="X254" s="5" t="s">
        <v>3244</v>
      </c>
      <c r="Y254" s="5" t="s">
        <v>3245</v>
      </c>
      <c r="Z254" s="5" t="s">
        <v>642</v>
      </c>
      <c r="AA254" s="5" t="s">
        <v>3246</v>
      </c>
      <c r="AB254" s="5" t="s">
        <v>3247</v>
      </c>
      <c r="AC254" s="5" t="s">
        <v>691</v>
      </c>
      <c r="AD254" s="13">
        <v>23000</v>
      </c>
      <c r="AE254" s="11" t="s">
        <v>3248</v>
      </c>
      <c r="AF254" s="9" t="s">
        <v>727</v>
      </c>
      <c r="AG254" s="5" t="s">
        <v>642</v>
      </c>
      <c r="AH254" s="13" t="s">
        <v>642</v>
      </c>
      <c r="AI254" s="5">
        <v>6809</v>
      </c>
      <c r="AJ254" s="14">
        <v>45110.901967592596</v>
      </c>
      <c r="AK254" s="15">
        <v>45110.526967592596</v>
      </c>
      <c r="AL254" s="15" t="s">
        <v>658</v>
      </c>
      <c r="AM254" s="5" t="s">
        <v>3249</v>
      </c>
      <c r="AN254" s="5">
        <v>23000</v>
      </c>
      <c r="AO254" s="5">
        <v>45110.901979166665</v>
      </c>
      <c r="AP254" s="15" t="s">
        <v>660</v>
      </c>
      <c r="AQ254" s="15" t="s">
        <v>642</v>
      </c>
      <c r="AR254" s="5" t="s">
        <v>2369</v>
      </c>
      <c r="AS254" s="5" t="s">
        <v>3250</v>
      </c>
    </row>
    <row r="255" spans="1:46" ht="15" customHeight="1">
      <c r="A255" s="5">
        <v>0.23342604024464253</v>
      </c>
      <c r="B255" s="6">
        <v>1.4120370370370369E-3</v>
      </c>
      <c r="C255" s="7">
        <v>10</v>
      </c>
      <c r="D255" s="8" t="s">
        <v>3267</v>
      </c>
      <c r="E255" s="8" t="s">
        <v>3482</v>
      </c>
      <c r="F255" s="6" t="s">
        <v>635</v>
      </c>
      <c r="G255" s="90">
        <v>10006</v>
      </c>
      <c r="H255" s="78" t="s">
        <v>3104</v>
      </c>
      <c r="I255" s="9" t="s">
        <v>3105</v>
      </c>
      <c r="J255" s="10" t="s">
        <v>638</v>
      </c>
      <c r="K255" s="11">
        <v>39330</v>
      </c>
      <c r="L255" s="5" t="s">
        <v>639</v>
      </c>
      <c r="M255" s="12" t="s">
        <v>640</v>
      </c>
      <c r="N255" s="12" t="s">
        <v>3106</v>
      </c>
      <c r="O255" s="9" t="s">
        <v>642</v>
      </c>
      <c r="P255" s="5" t="s">
        <v>668</v>
      </c>
      <c r="Q255" s="86" t="s">
        <v>669</v>
      </c>
      <c r="R255" s="5" t="s">
        <v>3107</v>
      </c>
      <c r="S255" s="5" t="s">
        <v>3108</v>
      </c>
      <c r="T255" s="5" t="s">
        <v>3109</v>
      </c>
      <c r="U255" s="5" t="s">
        <v>3110</v>
      </c>
      <c r="V255" s="5" t="s">
        <v>937</v>
      </c>
      <c r="W255" s="5" t="s">
        <v>3111</v>
      </c>
      <c r="X255" s="5" t="s">
        <v>3112</v>
      </c>
      <c r="Y255" s="5" t="s">
        <v>3113</v>
      </c>
      <c r="Z255" s="5" t="s">
        <v>642</v>
      </c>
      <c r="AA255" s="5" t="s">
        <v>3114</v>
      </c>
      <c r="AB255" s="5" t="s">
        <v>3115</v>
      </c>
      <c r="AC255" s="5" t="s">
        <v>655</v>
      </c>
      <c r="AD255" s="13">
        <v>23000</v>
      </c>
      <c r="AE255" s="11" t="s">
        <v>3116</v>
      </c>
      <c r="AF255" s="9" t="s">
        <v>657</v>
      </c>
      <c r="AG255" s="5" t="s">
        <v>642</v>
      </c>
      <c r="AI255" s="5" t="s">
        <v>642</v>
      </c>
      <c r="AJ255" s="14">
        <v>6732</v>
      </c>
      <c r="AK255" s="15">
        <v>45103.865289351852</v>
      </c>
      <c r="AL255" s="15">
        <v>45103.490289351852</v>
      </c>
      <c r="AM255" s="5" t="s">
        <v>658</v>
      </c>
      <c r="AN255" s="5" t="s">
        <v>3117</v>
      </c>
      <c r="AO255" s="5">
        <v>23000</v>
      </c>
      <c r="AP255" s="15">
        <v>45103.865312499998</v>
      </c>
      <c r="AQ255" s="15" t="s">
        <v>660</v>
      </c>
      <c r="AR255" s="5" t="s">
        <v>642</v>
      </c>
      <c r="AS255" s="5" t="s">
        <v>2369</v>
      </c>
      <c r="AT255" s="5" t="s">
        <v>3118</v>
      </c>
    </row>
    <row r="256" spans="1:46" ht="15" customHeight="1">
      <c r="A256" s="5">
        <v>0.2928739994338988</v>
      </c>
      <c r="B256" s="6">
        <v>1.5046296296296294E-3</v>
      </c>
      <c r="C256" s="7">
        <v>104</v>
      </c>
      <c r="D256" s="8" t="s">
        <v>3267</v>
      </c>
      <c r="E256" s="8" t="s">
        <v>3268</v>
      </c>
      <c r="F256" s="6" t="s">
        <v>635</v>
      </c>
      <c r="G256" s="90">
        <v>10007</v>
      </c>
      <c r="H256" s="78" t="s">
        <v>636</v>
      </c>
      <c r="I256" s="9" t="s">
        <v>637</v>
      </c>
      <c r="J256" s="10" t="s">
        <v>638</v>
      </c>
      <c r="K256" s="11">
        <v>39512</v>
      </c>
      <c r="L256" s="5" t="s">
        <v>639</v>
      </c>
      <c r="M256" s="12" t="s">
        <v>640</v>
      </c>
      <c r="N256" s="94" t="s">
        <v>641</v>
      </c>
      <c r="O256" s="9" t="s">
        <v>642</v>
      </c>
      <c r="P256" s="5" t="s">
        <v>46</v>
      </c>
      <c r="Q256" s="5" t="s">
        <v>643</v>
      </c>
      <c r="R256" s="5" t="s">
        <v>644</v>
      </c>
      <c r="S256" s="5" t="s">
        <v>645</v>
      </c>
      <c r="T256" s="5" t="s">
        <v>646</v>
      </c>
      <c r="U256" s="5" t="s">
        <v>647</v>
      </c>
      <c r="V256" s="5" t="s">
        <v>648</v>
      </c>
      <c r="W256" s="5" t="s">
        <v>649</v>
      </c>
      <c r="X256" s="5" t="s">
        <v>650</v>
      </c>
      <c r="Y256" s="16" t="s">
        <v>651</v>
      </c>
      <c r="Z256" s="16" t="s">
        <v>652</v>
      </c>
      <c r="AA256" s="16" t="s">
        <v>653</v>
      </c>
      <c r="AB256" s="5" t="s">
        <v>654</v>
      </c>
      <c r="AC256" s="5" t="s">
        <v>655</v>
      </c>
      <c r="AD256" s="13">
        <v>23000</v>
      </c>
      <c r="AE256" s="11" t="s">
        <v>656</v>
      </c>
      <c r="AF256" s="9" t="s">
        <v>657</v>
      </c>
      <c r="AG256" s="5" t="s">
        <v>642</v>
      </c>
      <c r="AI256" s="5" t="s">
        <v>642</v>
      </c>
      <c r="AJ256" s="14">
        <v>5975</v>
      </c>
      <c r="AK256" s="15">
        <v>45065.442025462966</v>
      </c>
      <c r="AL256" s="15">
        <v>45065.067025462966</v>
      </c>
      <c r="AM256" s="5" t="s">
        <v>658</v>
      </c>
      <c r="AN256" s="5" t="s">
        <v>659</v>
      </c>
      <c r="AO256" s="5">
        <v>23000</v>
      </c>
      <c r="AP256" s="15">
        <v>45065.442037037035</v>
      </c>
      <c r="AQ256" s="15" t="s">
        <v>660</v>
      </c>
      <c r="AR256" s="5" t="s">
        <v>642</v>
      </c>
      <c r="AS256" s="5" t="s">
        <v>661</v>
      </c>
      <c r="AT256" s="5" t="s">
        <v>662</v>
      </c>
    </row>
    <row r="257" spans="1:46" ht="15" customHeight="1">
      <c r="A257" s="5">
        <v>0.34450976987225079</v>
      </c>
      <c r="B257" s="6">
        <v>1.3657407407407409E-3</v>
      </c>
      <c r="C257" s="7">
        <v>160</v>
      </c>
      <c r="D257" s="8" t="s">
        <v>3267</v>
      </c>
      <c r="E257" s="8" t="s">
        <v>3330</v>
      </c>
      <c r="F257" s="6" t="s">
        <v>635</v>
      </c>
      <c r="G257" s="90">
        <v>10008</v>
      </c>
      <c r="H257" s="78" t="s">
        <v>1276</v>
      </c>
      <c r="I257" s="9" t="s">
        <v>1277</v>
      </c>
      <c r="J257" s="10" t="s">
        <v>1151</v>
      </c>
      <c r="K257" s="11">
        <v>38721</v>
      </c>
      <c r="L257" s="5" t="s">
        <v>639</v>
      </c>
      <c r="M257" s="12" t="s">
        <v>640</v>
      </c>
      <c r="N257" s="12" t="s">
        <v>1278</v>
      </c>
      <c r="O257" s="9" t="s">
        <v>642</v>
      </c>
      <c r="P257" s="86" t="s">
        <v>46</v>
      </c>
      <c r="Q257" s="5" t="s">
        <v>669</v>
      </c>
      <c r="R257" s="5" t="s">
        <v>1263</v>
      </c>
      <c r="S257" s="5" t="s">
        <v>1264</v>
      </c>
      <c r="T257" s="5" t="s">
        <v>1265</v>
      </c>
      <c r="U257" s="5" t="s">
        <v>1266</v>
      </c>
      <c r="V257" s="5" t="s">
        <v>937</v>
      </c>
      <c r="W257" s="5" t="s">
        <v>1267</v>
      </c>
      <c r="X257" s="16" t="s">
        <v>1268</v>
      </c>
      <c r="Y257" s="16" t="s">
        <v>1269</v>
      </c>
      <c r="Z257" s="16" t="s">
        <v>642</v>
      </c>
      <c r="AA257" s="16" t="s">
        <v>1270</v>
      </c>
      <c r="AB257" s="5" t="s">
        <v>1271</v>
      </c>
      <c r="AC257" s="5" t="s">
        <v>691</v>
      </c>
      <c r="AD257" s="13">
        <v>23000</v>
      </c>
      <c r="AE257" s="11" t="s">
        <v>1272</v>
      </c>
      <c r="AF257" s="9" t="s">
        <v>657</v>
      </c>
      <c r="AG257" s="5" t="s">
        <v>642</v>
      </c>
      <c r="AI257" s="5" t="s">
        <v>642</v>
      </c>
      <c r="AJ257" s="14">
        <v>6088</v>
      </c>
      <c r="AK257" s="15">
        <v>45067.858090277776</v>
      </c>
      <c r="AL257" s="15">
        <v>45067.483090277776</v>
      </c>
      <c r="AM257" s="5" t="s">
        <v>658</v>
      </c>
      <c r="AN257" s="5" t="s">
        <v>1279</v>
      </c>
      <c r="AO257" s="5">
        <v>23000</v>
      </c>
      <c r="AP257" s="15">
        <v>45067.858101851853</v>
      </c>
      <c r="AQ257" s="15" t="s">
        <v>660</v>
      </c>
      <c r="AR257" s="5" t="s">
        <v>642</v>
      </c>
      <c r="AS257" s="5" t="s">
        <v>1274</v>
      </c>
      <c r="AT257" s="5" t="s">
        <v>1275</v>
      </c>
    </row>
    <row r="258" spans="1:46" ht="15" customHeight="1">
      <c r="A258" s="5">
        <v>0.34577130004133738</v>
      </c>
      <c r="B258" s="6">
        <v>1.4583333333333334E-3</v>
      </c>
      <c r="C258" s="7">
        <v>43</v>
      </c>
      <c r="D258" s="8" t="s">
        <v>3267</v>
      </c>
      <c r="E258" s="8" t="s">
        <v>3316</v>
      </c>
      <c r="F258" s="6" t="s">
        <v>635</v>
      </c>
      <c r="G258" s="90">
        <v>10009</v>
      </c>
      <c r="H258" s="78" t="s">
        <v>1149</v>
      </c>
      <c r="I258" s="9" t="s">
        <v>1150</v>
      </c>
      <c r="J258" s="10" t="s">
        <v>1151</v>
      </c>
      <c r="K258" s="11">
        <v>38743</v>
      </c>
      <c r="L258" s="5" t="s">
        <v>639</v>
      </c>
      <c r="M258" s="12" t="s">
        <v>640</v>
      </c>
      <c r="N258" s="12" t="s">
        <v>1152</v>
      </c>
      <c r="O258" s="9" t="s">
        <v>642</v>
      </c>
      <c r="P258" s="5" t="s">
        <v>668</v>
      </c>
      <c r="Q258" s="5" t="s">
        <v>669</v>
      </c>
      <c r="R258" s="5" t="s">
        <v>683</v>
      </c>
      <c r="S258" s="5" t="s">
        <v>684</v>
      </c>
      <c r="T258" s="5" t="s">
        <v>685</v>
      </c>
      <c r="U258" s="5" t="s">
        <v>686</v>
      </c>
      <c r="V258" s="5" t="s">
        <v>648</v>
      </c>
      <c r="W258" s="5" t="s">
        <v>1153</v>
      </c>
      <c r="X258" s="16" t="s">
        <v>1154</v>
      </c>
      <c r="Y258" s="16" t="s">
        <v>688</v>
      </c>
      <c r="Z258" s="16" t="s">
        <v>642</v>
      </c>
      <c r="AA258" s="16" t="s">
        <v>1155</v>
      </c>
      <c r="AB258" s="5" t="s">
        <v>1156</v>
      </c>
      <c r="AC258" s="5" t="s">
        <v>691</v>
      </c>
      <c r="AD258" s="13">
        <v>23000</v>
      </c>
      <c r="AE258" s="11" t="s">
        <v>1157</v>
      </c>
      <c r="AF258" s="9" t="s">
        <v>657</v>
      </c>
      <c r="AG258" s="5" t="s">
        <v>642</v>
      </c>
      <c r="AI258" s="5" t="s">
        <v>642</v>
      </c>
      <c r="AJ258" s="14">
        <v>6068</v>
      </c>
      <c r="AK258" s="15">
        <v>45066.937407407408</v>
      </c>
      <c r="AL258" s="15">
        <v>45066.562407407408</v>
      </c>
      <c r="AM258" s="5" t="s">
        <v>658</v>
      </c>
      <c r="AN258" s="5" t="s">
        <v>1158</v>
      </c>
      <c r="AO258" s="5">
        <v>23000</v>
      </c>
      <c r="AP258" s="15">
        <v>45066.937418981484</v>
      </c>
      <c r="AQ258" s="15" t="s">
        <v>660</v>
      </c>
      <c r="AR258" s="5" t="s">
        <v>642</v>
      </c>
      <c r="AS258" s="5" t="s">
        <v>815</v>
      </c>
      <c r="AT258" s="5" t="s">
        <v>1159</v>
      </c>
    </row>
    <row r="259" spans="1:46" ht="15" customHeight="1">
      <c r="A259" s="5">
        <v>0.39537914318177758</v>
      </c>
      <c r="B259" s="6">
        <v>1.4004629629629629E-3</v>
      </c>
      <c r="C259" s="7">
        <v>166</v>
      </c>
      <c r="D259" s="8" t="s">
        <v>3267</v>
      </c>
      <c r="E259" s="8" t="s">
        <v>3418</v>
      </c>
      <c r="F259" s="6" t="s">
        <v>635</v>
      </c>
      <c r="G259" s="90">
        <v>10010</v>
      </c>
      <c r="H259" s="78" t="s">
        <v>2530</v>
      </c>
      <c r="I259" s="9" t="s">
        <v>2531</v>
      </c>
      <c r="J259" s="10" t="s">
        <v>1050</v>
      </c>
      <c r="K259" s="11">
        <v>39123</v>
      </c>
      <c r="L259" s="5" t="s">
        <v>639</v>
      </c>
      <c r="M259" s="12" t="s">
        <v>640</v>
      </c>
      <c r="N259" s="12" t="s">
        <v>932</v>
      </c>
      <c r="O259" s="9" t="s">
        <v>642</v>
      </c>
      <c r="P259" s="5" t="s">
        <v>682</v>
      </c>
      <c r="Q259" s="5" t="s">
        <v>669</v>
      </c>
      <c r="R259" s="5" t="s">
        <v>2532</v>
      </c>
      <c r="S259" s="5" t="s">
        <v>2533</v>
      </c>
      <c r="T259" s="5" t="s">
        <v>2534</v>
      </c>
      <c r="U259" s="5" t="s">
        <v>3496</v>
      </c>
      <c r="V259" s="5" t="s">
        <v>648</v>
      </c>
      <c r="W259" s="5" t="s">
        <v>2535</v>
      </c>
      <c r="X259" s="16" t="s">
        <v>2536</v>
      </c>
      <c r="Y259" s="5" t="s">
        <v>2537</v>
      </c>
      <c r="Z259" s="5" t="s">
        <v>2537</v>
      </c>
      <c r="AA259" s="5" t="s">
        <v>2538</v>
      </c>
      <c r="AB259" s="5" t="s">
        <v>2539</v>
      </c>
      <c r="AC259" s="5" t="s">
        <v>655</v>
      </c>
      <c r="AD259" s="13">
        <v>23000</v>
      </c>
      <c r="AE259" s="11" t="s">
        <v>2540</v>
      </c>
      <c r="AF259" s="9" t="s">
        <v>657</v>
      </c>
      <c r="AG259" s="5" t="s">
        <v>642</v>
      </c>
      <c r="AI259" s="5" t="s">
        <v>642</v>
      </c>
      <c r="AJ259" s="14">
        <v>6463</v>
      </c>
      <c r="AK259" s="15">
        <v>45088.729490740741</v>
      </c>
      <c r="AL259" s="15">
        <v>45088.354490740741</v>
      </c>
      <c r="AM259" s="5" t="s">
        <v>658</v>
      </c>
      <c r="AN259" s="5" t="s">
        <v>2541</v>
      </c>
      <c r="AO259" s="5">
        <v>23000</v>
      </c>
      <c r="AP259" s="15">
        <v>45088.729502314818</v>
      </c>
      <c r="AQ259" s="15" t="s">
        <v>660</v>
      </c>
      <c r="AR259" s="5" t="s">
        <v>642</v>
      </c>
      <c r="AS259" s="5" t="s">
        <v>1184</v>
      </c>
      <c r="AT259" s="5" t="s">
        <v>2542</v>
      </c>
    </row>
    <row r="260" spans="1:46" ht="15" customHeight="1">
      <c r="A260" s="5">
        <v>0.49249476017935279</v>
      </c>
      <c r="B260" s="6">
        <v>1.4351851851851854E-3</v>
      </c>
      <c r="C260" s="7">
        <v>174</v>
      </c>
      <c r="D260" s="8" t="s">
        <v>3267</v>
      </c>
      <c r="E260" s="8" t="s">
        <v>3483</v>
      </c>
      <c r="F260" s="6" t="s">
        <v>635</v>
      </c>
      <c r="G260" s="90">
        <v>10011</v>
      </c>
      <c r="H260" s="78" t="s">
        <v>3119</v>
      </c>
      <c r="I260" s="9" t="s">
        <v>3120</v>
      </c>
      <c r="J260" s="10" t="s">
        <v>638</v>
      </c>
      <c r="K260" s="11">
        <v>39350</v>
      </c>
      <c r="L260" s="5" t="s">
        <v>639</v>
      </c>
      <c r="M260" s="12" t="s">
        <v>640</v>
      </c>
      <c r="N260" s="12" t="s">
        <v>790</v>
      </c>
      <c r="O260" s="9" t="s">
        <v>642</v>
      </c>
      <c r="P260" s="86" t="s">
        <v>46</v>
      </c>
      <c r="Q260" s="5" t="s">
        <v>669</v>
      </c>
      <c r="R260" s="5" t="s">
        <v>3107</v>
      </c>
      <c r="S260" s="5" t="s">
        <v>3108</v>
      </c>
      <c r="T260" s="5" t="s">
        <v>3109</v>
      </c>
      <c r="U260" s="5" t="s">
        <v>3110</v>
      </c>
      <c r="V260" s="5" t="s">
        <v>937</v>
      </c>
      <c r="W260" s="5" t="s">
        <v>3111</v>
      </c>
      <c r="X260" s="5" t="s">
        <v>3112</v>
      </c>
      <c r="Y260" s="5" t="s">
        <v>3113</v>
      </c>
      <c r="Z260" s="5" t="s">
        <v>642</v>
      </c>
      <c r="AA260" s="5" t="s">
        <v>3121</v>
      </c>
      <c r="AB260" s="5" t="s">
        <v>3122</v>
      </c>
      <c r="AC260" s="5" t="s">
        <v>655</v>
      </c>
      <c r="AD260" s="13">
        <v>23000</v>
      </c>
      <c r="AE260" s="11" t="s">
        <v>3123</v>
      </c>
      <c r="AF260" s="9" t="s">
        <v>657</v>
      </c>
      <c r="AG260" s="5" t="s">
        <v>642</v>
      </c>
      <c r="AI260" s="5" t="s">
        <v>642</v>
      </c>
      <c r="AJ260" s="14">
        <v>6733</v>
      </c>
      <c r="AK260" s="15">
        <v>45103.880949074075</v>
      </c>
      <c r="AL260" s="15">
        <v>45103.505949074075</v>
      </c>
      <c r="AM260" s="5" t="s">
        <v>658</v>
      </c>
      <c r="AN260" s="5" t="s">
        <v>3124</v>
      </c>
      <c r="AO260" s="5">
        <v>23000</v>
      </c>
      <c r="AP260" s="15">
        <v>45103.880972222221</v>
      </c>
      <c r="AQ260" s="15" t="s">
        <v>660</v>
      </c>
      <c r="AR260" s="5" t="s">
        <v>642</v>
      </c>
      <c r="AS260" s="5" t="s">
        <v>3125</v>
      </c>
      <c r="AT260" s="5" t="s">
        <v>3126</v>
      </c>
    </row>
    <row r="261" spans="1:46" ht="15" customHeight="1">
      <c r="A261" s="5">
        <v>0.4982049210737981</v>
      </c>
      <c r="B261" s="6">
        <v>1.2962962962962963E-3</v>
      </c>
      <c r="C261" s="7">
        <v>9</v>
      </c>
      <c r="D261" s="8" t="s">
        <v>3267</v>
      </c>
      <c r="E261" s="8" t="s">
        <v>3452</v>
      </c>
      <c r="F261" s="6" t="s">
        <v>635</v>
      </c>
      <c r="G261" s="90">
        <v>10012</v>
      </c>
      <c r="H261" s="78" t="s">
        <v>2856</v>
      </c>
      <c r="I261" s="9" t="s">
        <v>2857</v>
      </c>
      <c r="J261" s="10" t="s">
        <v>2591</v>
      </c>
      <c r="K261" s="11">
        <v>38483</v>
      </c>
      <c r="L261" s="5" t="s">
        <v>639</v>
      </c>
      <c r="M261" s="12" t="s">
        <v>640</v>
      </c>
      <c r="N261" s="12" t="s">
        <v>2858</v>
      </c>
      <c r="O261" s="9" t="s">
        <v>642</v>
      </c>
      <c r="P261" s="5" t="s">
        <v>668</v>
      </c>
      <c r="Q261" s="5" t="s">
        <v>669</v>
      </c>
      <c r="R261" s="5" t="s">
        <v>2859</v>
      </c>
      <c r="S261" s="5" t="s">
        <v>2860</v>
      </c>
      <c r="T261" s="5" t="s">
        <v>2861</v>
      </c>
      <c r="U261" s="5" t="s">
        <v>2862</v>
      </c>
      <c r="V261" s="5" t="s">
        <v>648</v>
      </c>
      <c r="W261" s="5" t="s">
        <v>2863</v>
      </c>
      <c r="X261" s="16" t="s">
        <v>2864</v>
      </c>
      <c r="Y261" s="5" t="s">
        <v>2865</v>
      </c>
      <c r="Z261" s="5" t="s">
        <v>2866</v>
      </c>
      <c r="AA261" s="5" t="s">
        <v>2867</v>
      </c>
      <c r="AB261" s="5" t="s">
        <v>2868</v>
      </c>
      <c r="AC261" s="5" t="s">
        <v>691</v>
      </c>
      <c r="AD261" s="13">
        <v>23000</v>
      </c>
      <c r="AE261" s="11" t="s">
        <v>2869</v>
      </c>
      <c r="AF261" s="9" t="s">
        <v>657</v>
      </c>
      <c r="AG261" s="5" t="s">
        <v>642</v>
      </c>
      <c r="AI261" s="5" t="s">
        <v>642</v>
      </c>
      <c r="AJ261" s="14">
        <v>6659</v>
      </c>
      <c r="AK261" s="14">
        <v>45098.981469907405</v>
      </c>
      <c r="AL261" s="14">
        <v>45098.606469907405</v>
      </c>
      <c r="AM261" s="15" t="s">
        <v>658</v>
      </c>
      <c r="AN261" s="5" t="s">
        <v>2870</v>
      </c>
      <c r="AO261" s="5">
        <v>23000</v>
      </c>
      <c r="AP261" s="5">
        <v>45098.981481481482</v>
      </c>
      <c r="AQ261" s="15" t="s">
        <v>660</v>
      </c>
      <c r="AR261" s="5" t="s">
        <v>642</v>
      </c>
      <c r="AS261" s="5" t="s">
        <v>2871</v>
      </c>
      <c r="AT261" s="5" t="s">
        <v>2872</v>
      </c>
    </row>
    <row r="262" spans="1:46" ht="15" customHeight="1">
      <c r="A262" s="5">
        <v>0.56249883465064587</v>
      </c>
      <c r="B262" s="6">
        <v>9.6064814814814808E-4</v>
      </c>
      <c r="C262" s="7">
        <v>36</v>
      </c>
      <c r="D262" s="8" t="s">
        <v>3267</v>
      </c>
      <c r="E262" s="8" t="s">
        <v>3345</v>
      </c>
      <c r="F262" s="6" t="s">
        <v>635</v>
      </c>
      <c r="G262" s="90">
        <v>10013</v>
      </c>
      <c r="H262" s="78" t="s">
        <v>1500</v>
      </c>
      <c r="I262" s="9" t="s">
        <v>1501</v>
      </c>
      <c r="J262" s="10" t="s">
        <v>1151</v>
      </c>
      <c r="K262" s="11">
        <v>38763</v>
      </c>
      <c r="L262" s="5" t="s">
        <v>639</v>
      </c>
      <c r="M262" s="12" t="s">
        <v>640</v>
      </c>
      <c r="N262" s="12" t="s">
        <v>819</v>
      </c>
      <c r="O262" s="9" t="s">
        <v>642</v>
      </c>
      <c r="P262" s="5" t="s">
        <v>682</v>
      </c>
      <c r="Q262" s="5" t="s">
        <v>669</v>
      </c>
      <c r="R262" s="5" t="s">
        <v>683</v>
      </c>
      <c r="S262" s="5" t="s">
        <v>684</v>
      </c>
      <c r="T262" s="5" t="s">
        <v>685</v>
      </c>
      <c r="U262" s="5" t="s">
        <v>686</v>
      </c>
      <c r="V262" s="5" t="s">
        <v>648</v>
      </c>
      <c r="W262" s="5" t="s">
        <v>1153</v>
      </c>
      <c r="X262" s="16" t="s">
        <v>1154</v>
      </c>
      <c r="Y262" s="16" t="s">
        <v>688</v>
      </c>
      <c r="Z262" s="16" t="s">
        <v>642</v>
      </c>
      <c r="AA262" s="16" t="s">
        <v>1502</v>
      </c>
      <c r="AB262" s="5" t="s">
        <v>1503</v>
      </c>
      <c r="AC262" s="5" t="s">
        <v>691</v>
      </c>
      <c r="AD262" s="13">
        <v>23000</v>
      </c>
      <c r="AE262" s="11" t="s">
        <v>1504</v>
      </c>
      <c r="AF262" s="9" t="s">
        <v>774</v>
      </c>
      <c r="AG262" s="5" t="s">
        <v>642</v>
      </c>
      <c r="AI262" s="5" t="s">
        <v>642</v>
      </c>
      <c r="AJ262" s="14">
        <v>6118</v>
      </c>
      <c r="AK262" s="15">
        <v>45069.617372685185</v>
      </c>
      <c r="AL262" s="15">
        <v>45069.242372685185</v>
      </c>
      <c r="AM262" s="5" t="s">
        <v>658</v>
      </c>
      <c r="AN262" s="5" t="s">
        <v>1505</v>
      </c>
      <c r="AO262" s="5">
        <v>23000</v>
      </c>
      <c r="AP262" s="15">
        <v>45069.617384259262</v>
      </c>
      <c r="AQ262" s="15" t="s">
        <v>660</v>
      </c>
      <c r="AR262" s="5" t="s">
        <v>642</v>
      </c>
      <c r="AS262" s="5" t="s">
        <v>661</v>
      </c>
      <c r="AT262" s="5" t="s">
        <v>1506</v>
      </c>
    </row>
    <row r="263" spans="1:46" ht="15" customHeight="1">
      <c r="A263" s="5">
        <v>0.78525079472304171</v>
      </c>
      <c r="B263" s="6">
        <v>7.291666666666667E-4</v>
      </c>
      <c r="C263" s="7">
        <v>68</v>
      </c>
      <c r="D263" s="8" t="s">
        <v>3267</v>
      </c>
      <c r="E263" s="8" t="s">
        <v>3400</v>
      </c>
      <c r="F263" s="6" t="s">
        <v>635</v>
      </c>
      <c r="G263" s="90">
        <v>10014</v>
      </c>
      <c r="H263" s="78" t="s">
        <v>2353</v>
      </c>
      <c r="I263" s="9" t="s">
        <v>2354</v>
      </c>
      <c r="J263" s="10" t="s">
        <v>1050</v>
      </c>
      <c r="K263" s="11">
        <v>38992</v>
      </c>
      <c r="L263" s="5" t="s">
        <v>714</v>
      </c>
      <c r="M263" s="12" t="s">
        <v>640</v>
      </c>
      <c r="N263" s="12" t="s">
        <v>2355</v>
      </c>
      <c r="O263" s="9" t="s">
        <v>642</v>
      </c>
      <c r="P263" s="5" t="s">
        <v>46</v>
      </c>
      <c r="Q263" s="5" t="s">
        <v>643</v>
      </c>
      <c r="R263" s="5" t="s">
        <v>1486</v>
      </c>
      <c r="S263" s="5" t="s">
        <v>2356</v>
      </c>
      <c r="T263" s="5" t="s">
        <v>2357</v>
      </c>
      <c r="U263" s="5" t="s">
        <v>1489</v>
      </c>
      <c r="V263" s="5" t="s">
        <v>739</v>
      </c>
      <c r="W263" s="5" t="s">
        <v>2358</v>
      </c>
      <c r="X263" s="16" t="s">
        <v>2359</v>
      </c>
      <c r="Y263" s="5" t="s">
        <v>1490</v>
      </c>
      <c r="Z263" s="5" t="s">
        <v>642</v>
      </c>
      <c r="AA263" s="5" t="s">
        <v>2360</v>
      </c>
      <c r="AB263" s="5" t="s">
        <v>2361</v>
      </c>
      <c r="AC263" s="5" t="s">
        <v>691</v>
      </c>
      <c r="AD263" s="13">
        <v>23000</v>
      </c>
      <c r="AE263" s="11" t="s">
        <v>1453</v>
      </c>
      <c r="AF263" s="9" t="s">
        <v>657</v>
      </c>
      <c r="AG263" s="5" t="s">
        <v>642</v>
      </c>
      <c r="AI263" s="5" t="s">
        <v>642</v>
      </c>
      <c r="AJ263" s="14">
        <v>6340</v>
      </c>
      <c r="AK263" s="15">
        <v>45081.806145833332</v>
      </c>
      <c r="AL263" s="15">
        <v>45081.431145833332</v>
      </c>
      <c r="AM263" s="5" t="s">
        <v>658</v>
      </c>
      <c r="AN263" s="5" t="s">
        <v>2362</v>
      </c>
      <c r="AO263" s="5">
        <v>23000</v>
      </c>
      <c r="AP263" s="15">
        <v>45081.806157407409</v>
      </c>
      <c r="AQ263" s="15" t="s">
        <v>660</v>
      </c>
      <c r="AR263" s="5" t="s">
        <v>642</v>
      </c>
      <c r="AS263" s="5" t="s">
        <v>1184</v>
      </c>
      <c r="AT263" s="5" t="s">
        <v>2363</v>
      </c>
    </row>
    <row r="264" spans="1:46" ht="15" customHeight="1">
      <c r="A264" s="5">
        <v>0.82598564817864883</v>
      </c>
      <c r="B264" s="6">
        <v>1.5046296296296294E-3</v>
      </c>
      <c r="C264" s="7">
        <v>104</v>
      </c>
      <c r="D264" s="8" t="s">
        <v>3267</v>
      </c>
      <c r="E264" s="8" t="s">
        <v>3485</v>
      </c>
      <c r="F264" s="6" t="s">
        <v>635</v>
      </c>
      <c r="G264" s="90">
        <v>10015</v>
      </c>
      <c r="H264" s="78" t="s">
        <v>3520</v>
      </c>
      <c r="I264" s="9" t="s">
        <v>3137</v>
      </c>
      <c r="J264" s="10" t="s">
        <v>1050</v>
      </c>
      <c r="K264" s="11">
        <v>39057</v>
      </c>
      <c r="L264" s="5" t="s">
        <v>639</v>
      </c>
      <c r="M264" s="12" t="s">
        <v>640</v>
      </c>
      <c r="N264" s="12" t="s">
        <v>641</v>
      </c>
      <c r="O264" s="9" t="s">
        <v>642</v>
      </c>
      <c r="P264" s="5" t="s">
        <v>46</v>
      </c>
      <c r="Q264" s="5" t="s">
        <v>643</v>
      </c>
      <c r="R264" s="5" t="s">
        <v>3516</v>
      </c>
      <c r="T264" s="5" t="s">
        <v>3138</v>
      </c>
      <c r="U264" s="5" t="s">
        <v>3513</v>
      </c>
      <c r="V264" s="5" t="s">
        <v>3514</v>
      </c>
      <c r="W264" s="5" t="s">
        <v>3515</v>
      </c>
      <c r="X264" s="9">
        <v>455</v>
      </c>
      <c r="Y264" s="5" t="s">
        <v>3129</v>
      </c>
      <c r="Z264" s="5" t="s">
        <v>642</v>
      </c>
      <c r="AA264" s="5" t="s">
        <v>3139</v>
      </c>
      <c r="AB264" s="5" t="s">
        <v>3138</v>
      </c>
      <c r="AC264" s="5" t="s">
        <v>691</v>
      </c>
      <c r="AD264" s="13">
        <v>23000</v>
      </c>
      <c r="AE264" s="11" t="s">
        <v>3132</v>
      </c>
      <c r="AF264" s="9" t="s">
        <v>727</v>
      </c>
      <c r="AG264" s="5" t="s">
        <v>3140</v>
      </c>
      <c r="AI264" s="5" t="s">
        <v>642</v>
      </c>
      <c r="AJ264" s="14">
        <v>6736</v>
      </c>
      <c r="AK264" s="15">
        <v>45103.969409722224</v>
      </c>
      <c r="AL264" s="15">
        <v>45103.594409722224</v>
      </c>
      <c r="AM264" s="5" t="s">
        <v>658</v>
      </c>
      <c r="AN264" s="5" t="s">
        <v>3141</v>
      </c>
      <c r="AO264" s="5">
        <v>23000</v>
      </c>
      <c r="AP264" s="15">
        <v>45103.96943287037</v>
      </c>
      <c r="AQ264" s="15" t="s">
        <v>660</v>
      </c>
      <c r="AR264" s="5" t="s">
        <v>642</v>
      </c>
      <c r="AS264" s="5" t="s">
        <v>3142</v>
      </c>
      <c r="AT264" s="5" t="s">
        <v>3135</v>
      </c>
    </row>
    <row r="265" spans="1:46" ht="15" customHeight="1">
      <c r="A265" s="5">
        <v>0.86237806833180364</v>
      </c>
      <c r="B265" s="6">
        <v>1.4699074074074074E-3</v>
      </c>
      <c r="C265" s="7">
        <v>22</v>
      </c>
      <c r="D265" s="8" t="s">
        <v>3267</v>
      </c>
      <c r="E265" s="8" t="s">
        <v>1850</v>
      </c>
      <c r="F265" s="6" t="s">
        <v>635</v>
      </c>
      <c r="G265" s="90">
        <v>10016</v>
      </c>
      <c r="H265" s="79" t="s">
        <v>2192</v>
      </c>
      <c r="I265" s="9" t="s">
        <v>2193</v>
      </c>
      <c r="J265" s="10" t="s">
        <v>1050</v>
      </c>
      <c r="K265" s="11">
        <v>39105</v>
      </c>
      <c r="L265" s="5" t="s">
        <v>639</v>
      </c>
      <c r="M265" s="12" t="s">
        <v>640</v>
      </c>
      <c r="N265" s="12" t="s">
        <v>924</v>
      </c>
      <c r="O265" s="9" t="s">
        <v>642</v>
      </c>
      <c r="P265" s="5" t="s">
        <v>668</v>
      </c>
      <c r="Q265" s="5" t="s">
        <v>643</v>
      </c>
      <c r="R265" s="5" t="s">
        <v>1860</v>
      </c>
      <c r="S265" s="5" t="s">
        <v>1861</v>
      </c>
      <c r="T265" s="5" t="s">
        <v>1862</v>
      </c>
      <c r="U265" s="5" t="s">
        <v>1863</v>
      </c>
      <c r="V265" s="5" t="s">
        <v>648</v>
      </c>
      <c r="W265" s="5" t="s">
        <v>1864</v>
      </c>
      <c r="X265" s="16" t="s">
        <v>2197</v>
      </c>
      <c r="Y265" s="16" t="s">
        <v>1865</v>
      </c>
      <c r="Z265" s="16" t="s">
        <v>642</v>
      </c>
      <c r="AA265" s="16" t="s">
        <v>2194</v>
      </c>
      <c r="AB265" s="5" t="s">
        <v>2195</v>
      </c>
      <c r="AC265" s="5" t="s">
        <v>691</v>
      </c>
      <c r="AD265" s="13">
        <v>23000</v>
      </c>
      <c r="AE265" s="84">
        <v>45074</v>
      </c>
      <c r="AF265" s="85" t="s">
        <v>2196</v>
      </c>
      <c r="AG265" s="5" t="s">
        <v>642</v>
      </c>
      <c r="AH265" s="13" t="s">
        <v>642</v>
      </c>
      <c r="AI265" s="5" t="s">
        <v>642</v>
      </c>
      <c r="AJ265" s="14">
        <v>6266</v>
      </c>
      <c r="AK265" s="15">
        <v>45077.419398148151</v>
      </c>
      <c r="AL265" s="15">
        <v>45077.044398148151</v>
      </c>
      <c r="AM265" s="5" t="s">
        <v>873</v>
      </c>
      <c r="AN265" s="5" t="s">
        <v>642</v>
      </c>
      <c r="AO265" s="5" t="s">
        <v>642</v>
      </c>
      <c r="AP265" s="15" t="s">
        <v>642</v>
      </c>
      <c r="AQ265" s="15" t="s">
        <v>642</v>
      </c>
      <c r="AR265" s="5" t="s">
        <v>642</v>
      </c>
      <c r="AS265" s="5" t="s">
        <v>1869</v>
      </c>
      <c r="AT265" s="5" t="s">
        <v>2191</v>
      </c>
    </row>
    <row r="266" spans="1:46" ht="15" customHeight="1">
      <c r="A266" s="5">
        <v>0.86373260949980035</v>
      </c>
      <c r="B266" s="6">
        <v>8.9120370370370362E-4</v>
      </c>
      <c r="C266" s="7">
        <v>116</v>
      </c>
      <c r="D266" s="8" t="s">
        <v>3267</v>
      </c>
      <c r="E266" s="8" t="s">
        <v>1850</v>
      </c>
      <c r="F266" s="6" t="s">
        <v>635</v>
      </c>
      <c r="G266" s="90">
        <v>10017</v>
      </c>
      <c r="H266" s="79" t="s">
        <v>2144</v>
      </c>
      <c r="I266" s="9" t="s">
        <v>2145</v>
      </c>
      <c r="J266" s="10" t="s">
        <v>1151</v>
      </c>
      <c r="K266" s="11">
        <v>38931</v>
      </c>
      <c r="L266" s="5" t="s">
        <v>639</v>
      </c>
      <c r="M266" s="12" t="s">
        <v>640</v>
      </c>
      <c r="N266" s="12" t="s">
        <v>885</v>
      </c>
      <c r="O266" s="9" t="s">
        <v>642</v>
      </c>
      <c r="P266" s="5" t="s">
        <v>682</v>
      </c>
      <c r="Q266" s="5" t="s">
        <v>669</v>
      </c>
      <c r="R266" s="5" t="s">
        <v>2146</v>
      </c>
      <c r="S266" s="5" t="s">
        <v>2147</v>
      </c>
      <c r="T266" s="5" t="s">
        <v>2148</v>
      </c>
      <c r="U266" s="5" t="s">
        <v>2149</v>
      </c>
      <c r="V266" s="5" t="s">
        <v>2150</v>
      </c>
      <c r="W266" s="5" t="s">
        <v>2151</v>
      </c>
      <c r="X266" s="16" t="s">
        <v>2152</v>
      </c>
      <c r="Y266" s="16" t="s">
        <v>2153</v>
      </c>
      <c r="Z266" s="16" t="s">
        <v>642</v>
      </c>
      <c r="AA266" s="16" t="s">
        <v>2154</v>
      </c>
      <c r="AB266" s="5" t="s">
        <v>2155</v>
      </c>
      <c r="AC266" s="5" t="s">
        <v>655</v>
      </c>
      <c r="AD266" s="13">
        <v>23000</v>
      </c>
      <c r="AE266" s="84">
        <v>45075</v>
      </c>
      <c r="AF266" s="85" t="s">
        <v>2156</v>
      </c>
      <c r="AG266" s="5" t="s">
        <v>642</v>
      </c>
      <c r="AH266" s="13" t="s">
        <v>642</v>
      </c>
      <c r="AI266" s="5" t="s">
        <v>642</v>
      </c>
      <c r="AJ266" s="14">
        <v>6230</v>
      </c>
      <c r="AK266" s="15">
        <v>45076.363819444443</v>
      </c>
      <c r="AL266" s="15">
        <v>45075.988819444443</v>
      </c>
      <c r="AM266" s="5" t="s">
        <v>873</v>
      </c>
      <c r="AN266" s="5" t="s">
        <v>642</v>
      </c>
      <c r="AO266" s="5" t="s">
        <v>642</v>
      </c>
      <c r="AP266" s="15" t="s">
        <v>642</v>
      </c>
      <c r="AQ266" s="15" t="s">
        <v>642</v>
      </c>
      <c r="AR266" s="5" t="s">
        <v>642</v>
      </c>
      <c r="AS266" s="5" t="s">
        <v>747</v>
      </c>
      <c r="AT266" s="5" t="s">
        <v>2157</v>
      </c>
    </row>
    <row r="267" spans="1:46" ht="15" customHeight="1">
      <c r="A267" s="5">
        <v>0.98310801969282491</v>
      </c>
      <c r="B267" s="6">
        <v>1.1111111111111111E-3</v>
      </c>
      <c r="C267" s="7">
        <v>190</v>
      </c>
      <c r="D267" s="8" t="s">
        <v>3267</v>
      </c>
      <c r="E267" s="8" t="s">
        <v>3396</v>
      </c>
      <c r="F267" s="6" t="s">
        <v>635</v>
      </c>
      <c r="G267" s="90">
        <v>10018</v>
      </c>
      <c r="H267" s="78" t="s">
        <v>2314</v>
      </c>
      <c r="I267" s="9" t="s">
        <v>2315</v>
      </c>
      <c r="J267" s="10" t="s">
        <v>1050</v>
      </c>
      <c r="K267" s="11">
        <v>38995</v>
      </c>
      <c r="L267" s="5" t="s">
        <v>639</v>
      </c>
      <c r="M267" s="12" t="s">
        <v>640</v>
      </c>
      <c r="N267" s="12" t="s">
        <v>2187</v>
      </c>
      <c r="O267" s="9" t="s">
        <v>642</v>
      </c>
      <c r="P267" s="5" t="s">
        <v>46</v>
      </c>
      <c r="Q267" s="5" t="s">
        <v>669</v>
      </c>
      <c r="R267" s="5" t="s">
        <v>2316</v>
      </c>
      <c r="S267" s="5" t="s">
        <v>2317</v>
      </c>
      <c r="T267" s="5" t="s">
        <v>2318</v>
      </c>
      <c r="U267" s="5" t="s">
        <v>2319</v>
      </c>
      <c r="V267" s="5" t="s">
        <v>648</v>
      </c>
      <c r="W267" s="5" t="s">
        <v>2320</v>
      </c>
      <c r="X267" s="16" t="s">
        <v>2321</v>
      </c>
      <c r="Y267" s="5" t="s">
        <v>2322</v>
      </c>
      <c r="Z267" s="5" t="s">
        <v>2323</v>
      </c>
      <c r="AA267" s="16" t="s">
        <v>2324</v>
      </c>
      <c r="AB267" s="5" t="s">
        <v>2325</v>
      </c>
      <c r="AC267" s="5" t="s">
        <v>691</v>
      </c>
      <c r="AD267" s="13">
        <v>23000</v>
      </c>
      <c r="AE267" s="11" t="s">
        <v>2326</v>
      </c>
      <c r="AF267" s="9" t="s">
        <v>657</v>
      </c>
      <c r="AG267" s="5" t="s">
        <v>642</v>
      </c>
      <c r="AI267" s="5" t="s">
        <v>642</v>
      </c>
      <c r="AJ267" s="14">
        <v>6334</v>
      </c>
      <c r="AK267" s="15">
        <v>45081.378321759257</v>
      </c>
      <c r="AL267" s="15">
        <v>45081.003321759257</v>
      </c>
      <c r="AM267" s="5" t="s">
        <v>658</v>
      </c>
      <c r="AN267" s="5" t="s">
        <v>2327</v>
      </c>
      <c r="AO267" s="5">
        <v>23000</v>
      </c>
      <c r="AP267" s="15">
        <v>45081.378344907411</v>
      </c>
      <c r="AQ267" s="15" t="s">
        <v>660</v>
      </c>
      <c r="AR267" s="5" t="s">
        <v>642</v>
      </c>
      <c r="AS267" s="5" t="s">
        <v>747</v>
      </c>
      <c r="AT267" s="5" t="s">
        <v>2328</v>
      </c>
    </row>
    <row r="268" spans="1:46" ht="15" customHeight="1">
      <c r="A268" s="5">
        <v>1.1135578018178438E-2</v>
      </c>
      <c r="B268" s="6">
        <v>1.5046296296296294E-3</v>
      </c>
      <c r="C268" s="7">
        <v>104</v>
      </c>
      <c r="D268" s="8" t="s">
        <v>3267</v>
      </c>
      <c r="E268" s="8" t="s">
        <v>3305</v>
      </c>
      <c r="F268" s="6" t="s">
        <v>635</v>
      </c>
      <c r="G268" s="90">
        <v>10019</v>
      </c>
      <c r="H268" s="78" t="s">
        <v>1048</v>
      </c>
      <c r="I268" s="9" t="s">
        <v>1049</v>
      </c>
      <c r="J268" s="10" t="s">
        <v>1050</v>
      </c>
      <c r="K268" s="11">
        <v>39206</v>
      </c>
      <c r="L268" s="5" t="s">
        <v>639</v>
      </c>
      <c r="M268" s="12" t="s">
        <v>640</v>
      </c>
      <c r="N268" s="12" t="s">
        <v>641</v>
      </c>
      <c r="O268" s="9" t="s">
        <v>642</v>
      </c>
      <c r="P268" s="5" t="s">
        <v>46</v>
      </c>
      <c r="Q268" s="5" t="s">
        <v>643</v>
      </c>
      <c r="R268" s="5" t="s">
        <v>698</v>
      </c>
      <c r="S268" s="5" t="s">
        <v>699</v>
      </c>
      <c r="T268" s="5" t="s">
        <v>700</v>
      </c>
      <c r="U268" s="5" t="s">
        <v>701</v>
      </c>
      <c r="V268" s="5" t="s">
        <v>648</v>
      </c>
      <c r="W268" s="5" t="s">
        <v>702</v>
      </c>
      <c r="X268" s="16" t="s">
        <v>781</v>
      </c>
      <c r="Y268" s="16" t="s">
        <v>703</v>
      </c>
      <c r="Z268" s="16" t="s">
        <v>704</v>
      </c>
      <c r="AA268" s="16" t="s">
        <v>1051</v>
      </c>
      <c r="AB268" s="5" t="s">
        <v>1052</v>
      </c>
      <c r="AC268" s="5" t="s">
        <v>691</v>
      </c>
      <c r="AD268" s="13">
        <v>23000</v>
      </c>
      <c r="AE268" s="11" t="s">
        <v>1053</v>
      </c>
      <c r="AF268" s="9" t="s">
        <v>727</v>
      </c>
      <c r="AG268" s="5" t="s">
        <v>642</v>
      </c>
      <c r="AI268" s="5" t="s">
        <v>642</v>
      </c>
      <c r="AJ268" s="14">
        <v>6048</v>
      </c>
      <c r="AK268" s="15">
        <v>45066.042164351849</v>
      </c>
      <c r="AL268" s="15">
        <v>45065.667164351849</v>
      </c>
      <c r="AM268" s="5" t="s">
        <v>658</v>
      </c>
      <c r="AN268" s="5" t="s">
        <v>1054</v>
      </c>
      <c r="AO268" s="5">
        <v>23000</v>
      </c>
      <c r="AP268" s="15">
        <v>45066.042175925926</v>
      </c>
      <c r="AQ268" s="15" t="s">
        <v>660</v>
      </c>
      <c r="AR268" s="5" t="s">
        <v>642</v>
      </c>
      <c r="AS268" s="5" t="s">
        <v>1055</v>
      </c>
      <c r="AT268" s="5" t="s">
        <v>1056</v>
      </c>
    </row>
    <row r="269" spans="1:46" ht="15" customHeight="1">
      <c r="A269" s="5">
        <v>0.39800589073455594</v>
      </c>
      <c r="B269" s="6">
        <v>1.1226851851851851E-3</v>
      </c>
      <c r="C269" s="7">
        <v>94</v>
      </c>
      <c r="D269" s="8" t="s">
        <v>3319</v>
      </c>
      <c r="E269" s="8" t="s">
        <v>3438</v>
      </c>
      <c r="F269" s="6" t="s">
        <v>635</v>
      </c>
      <c r="G269" s="90">
        <v>11001</v>
      </c>
      <c r="H269" s="78" t="s">
        <v>2736</v>
      </c>
      <c r="I269" s="9" t="s">
        <v>2737</v>
      </c>
      <c r="J269" s="10" t="s">
        <v>2738</v>
      </c>
      <c r="K269" s="11">
        <v>33684</v>
      </c>
      <c r="L269" s="5" t="s">
        <v>639</v>
      </c>
      <c r="M269" s="12" t="s">
        <v>1178</v>
      </c>
      <c r="N269" s="12" t="s">
        <v>1324</v>
      </c>
      <c r="O269" s="9" t="s">
        <v>642</v>
      </c>
      <c r="P269" s="5" t="s">
        <v>46</v>
      </c>
      <c r="Q269" s="5" t="s">
        <v>643</v>
      </c>
      <c r="R269" s="5" t="s">
        <v>2577</v>
      </c>
      <c r="S269" s="5" t="s">
        <v>2578</v>
      </c>
      <c r="T269" s="5" t="s">
        <v>2579</v>
      </c>
      <c r="U269" s="5" t="s">
        <v>2580</v>
      </c>
      <c r="V269" s="5" t="s">
        <v>739</v>
      </c>
      <c r="W269" s="5" t="s">
        <v>2581</v>
      </c>
      <c r="X269" s="16" t="s">
        <v>2582</v>
      </c>
      <c r="Y269" s="5" t="s">
        <v>2583</v>
      </c>
      <c r="Z269" s="5" t="s">
        <v>642</v>
      </c>
      <c r="AA269" s="5" t="s">
        <v>2739</v>
      </c>
      <c r="AB269" s="5" t="s">
        <v>2740</v>
      </c>
      <c r="AC269" s="5" t="s">
        <v>655</v>
      </c>
      <c r="AD269" s="13">
        <v>23000</v>
      </c>
      <c r="AE269" s="11" t="s">
        <v>2741</v>
      </c>
      <c r="AF269" s="9" t="s">
        <v>774</v>
      </c>
      <c r="AG269" s="5" t="s">
        <v>642</v>
      </c>
      <c r="AI269" s="5" t="s">
        <v>642</v>
      </c>
      <c r="AJ269" s="14">
        <v>6539</v>
      </c>
      <c r="AK269" s="15">
        <v>45091.90179398148</v>
      </c>
      <c r="AL269" s="15">
        <v>45091.52679398148</v>
      </c>
      <c r="AM269" s="5" t="s">
        <v>658</v>
      </c>
      <c r="AN269" s="5" t="s">
        <v>2742</v>
      </c>
      <c r="AO269" s="5">
        <v>23000</v>
      </c>
      <c r="AP269" s="15">
        <v>45091.901805555557</v>
      </c>
      <c r="AQ269" s="15" t="s">
        <v>660</v>
      </c>
      <c r="AR269" s="5" t="s">
        <v>642</v>
      </c>
      <c r="AS269" s="5" t="s">
        <v>2743</v>
      </c>
      <c r="AT269" s="5" t="s">
        <v>2588</v>
      </c>
    </row>
    <row r="270" spans="1:46" ht="15" customHeight="1">
      <c r="A270" s="5">
        <v>0.72702785027706374</v>
      </c>
      <c r="B270" s="6">
        <v>7.8703703703703705E-4</v>
      </c>
      <c r="C270" s="7">
        <v>12</v>
      </c>
      <c r="D270" s="8" t="s">
        <v>3319</v>
      </c>
      <c r="E270" s="8" t="s">
        <v>642</v>
      </c>
      <c r="F270" s="6" t="s">
        <v>635</v>
      </c>
      <c r="G270" s="90">
        <v>11002</v>
      </c>
      <c r="H270" s="79" t="s">
        <v>2589</v>
      </c>
      <c r="I270" s="9" t="s">
        <v>2590</v>
      </c>
      <c r="J270" s="10" t="s">
        <v>2591</v>
      </c>
      <c r="K270" s="11">
        <v>38395</v>
      </c>
      <c r="L270" s="5" t="s">
        <v>639</v>
      </c>
      <c r="M270" s="12" t="s">
        <v>1178</v>
      </c>
      <c r="N270" s="12" t="s">
        <v>752</v>
      </c>
      <c r="O270" s="9" t="s">
        <v>642</v>
      </c>
      <c r="P270" s="5" t="s">
        <v>668</v>
      </c>
      <c r="Q270" s="5" t="s">
        <v>669</v>
      </c>
      <c r="R270" s="5" t="s">
        <v>2121</v>
      </c>
      <c r="S270" s="5" t="s">
        <v>2122</v>
      </c>
      <c r="T270" s="5" t="s">
        <v>2123</v>
      </c>
      <c r="U270" s="5" t="s">
        <v>1577</v>
      </c>
      <c r="V270" s="5" t="s">
        <v>648</v>
      </c>
      <c r="W270" s="5" t="s">
        <v>1578</v>
      </c>
      <c r="X270" s="16" t="s">
        <v>2592</v>
      </c>
      <c r="Y270" s="5" t="s">
        <v>2124</v>
      </c>
      <c r="Z270" s="5" t="s">
        <v>642</v>
      </c>
      <c r="AA270" s="5" t="s">
        <v>2593</v>
      </c>
      <c r="AB270" s="5" t="s">
        <v>2594</v>
      </c>
      <c r="AC270" s="5" t="s">
        <v>691</v>
      </c>
      <c r="AD270" s="13">
        <v>23000</v>
      </c>
      <c r="AE270" s="11">
        <v>45088</v>
      </c>
      <c r="AF270" s="9" t="s">
        <v>2595</v>
      </c>
      <c r="AG270" s="5" t="s">
        <v>2596</v>
      </c>
      <c r="AH270" s="13" t="s">
        <v>642</v>
      </c>
      <c r="AI270" s="5" t="s">
        <v>642</v>
      </c>
      <c r="AJ270" s="14">
        <v>6495</v>
      </c>
      <c r="AK270" s="15">
        <v>45089.976064814815</v>
      </c>
      <c r="AL270" s="15">
        <v>45089.601064814815</v>
      </c>
      <c r="AM270" s="5" t="s">
        <v>873</v>
      </c>
      <c r="AN270" s="5" t="s">
        <v>642</v>
      </c>
      <c r="AO270" s="5" t="s">
        <v>642</v>
      </c>
      <c r="AP270" s="15" t="s">
        <v>642</v>
      </c>
      <c r="AQ270" s="15" t="s">
        <v>642</v>
      </c>
      <c r="AR270" s="5" t="s">
        <v>642</v>
      </c>
      <c r="AS270" s="5" t="s">
        <v>2369</v>
      </c>
      <c r="AT270" s="5" t="s">
        <v>2597</v>
      </c>
    </row>
    <row r="271" spans="1:46" ht="15" customHeight="1">
      <c r="A271" s="5">
        <v>0.47317425270088898</v>
      </c>
      <c r="B271" s="6">
        <v>1.1226851851851851E-3</v>
      </c>
      <c r="C271" s="7">
        <v>94</v>
      </c>
      <c r="D271" s="8" t="s">
        <v>3319</v>
      </c>
      <c r="E271" s="8" t="s">
        <v>3484</v>
      </c>
      <c r="F271" s="6" t="s">
        <v>635</v>
      </c>
      <c r="G271" s="90">
        <v>11003</v>
      </c>
      <c r="H271" s="78" t="s">
        <v>3521</v>
      </c>
      <c r="I271" s="9" t="s">
        <v>3128</v>
      </c>
      <c r="J271" s="10" t="s">
        <v>2591</v>
      </c>
      <c r="K271" s="11">
        <v>38422</v>
      </c>
      <c r="L271" s="5" t="s">
        <v>639</v>
      </c>
      <c r="M271" s="12" t="s">
        <v>1178</v>
      </c>
      <c r="N271" s="12" t="s">
        <v>1324</v>
      </c>
      <c r="O271" s="9" t="s">
        <v>642</v>
      </c>
      <c r="P271" s="5" t="s">
        <v>46</v>
      </c>
      <c r="Q271" s="5" t="s">
        <v>643</v>
      </c>
      <c r="R271" s="5" t="s">
        <v>3129</v>
      </c>
      <c r="T271" s="5" t="s">
        <v>3130</v>
      </c>
      <c r="U271" s="5" t="s">
        <v>3512</v>
      </c>
      <c r="V271" s="5" t="s">
        <v>3514</v>
      </c>
      <c r="W271" s="5" t="s">
        <v>3515</v>
      </c>
      <c r="X271" s="9">
        <v>455</v>
      </c>
      <c r="Y271" s="5" t="s">
        <v>3129</v>
      </c>
      <c r="Z271" s="5" t="s">
        <v>642</v>
      </c>
      <c r="AA271" s="5" t="s">
        <v>3131</v>
      </c>
      <c r="AB271" s="5" t="s">
        <v>3130</v>
      </c>
      <c r="AC271" s="5" t="s">
        <v>691</v>
      </c>
      <c r="AD271" s="13">
        <v>23000</v>
      </c>
      <c r="AE271" s="11" t="s">
        <v>3132</v>
      </c>
      <c r="AF271" s="9" t="s">
        <v>727</v>
      </c>
      <c r="AG271" s="5" t="s">
        <v>3133</v>
      </c>
      <c r="AI271" s="5" t="s">
        <v>642</v>
      </c>
      <c r="AJ271" s="14">
        <v>6735</v>
      </c>
      <c r="AK271" s="15">
        <v>45103.968842592592</v>
      </c>
      <c r="AL271" s="15">
        <v>45103.593842592592</v>
      </c>
      <c r="AM271" s="5" t="s">
        <v>658</v>
      </c>
      <c r="AN271" s="5" t="s">
        <v>3134</v>
      </c>
      <c r="AO271" s="5">
        <v>23000</v>
      </c>
      <c r="AP271" s="15">
        <v>45103.968854166669</v>
      </c>
      <c r="AQ271" s="15" t="s">
        <v>660</v>
      </c>
      <c r="AR271" s="5" t="s">
        <v>642</v>
      </c>
      <c r="AS271" s="5" t="s">
        <v>2369</v>
      </c>
      <c r="AT271" s="5" t="s">
        <v>3135</v>
      </c>
    </row>
    <row r="272" spans="1:46" ht="15" customHeight="1">
      <c r="A272" s="5">
        <v>0.65663937764775226</v>
      </c>
      <c r="B272" s="6">
        <v>8.7962962962962962E-4</v>
      </c>
      <c r="C272" s="7">
        <v>176</v>
      </c>
      <c r="D272" s="8" t="s">
        <v>3319</v>
      </c>
      <c r="E272" s="8" t="s">
        <v>1850</v>
      </c>
      <c r="F272" s="6" t="s">
        <v>635</v>
      </c>
      <c r="G272" s="90">
        <v>11004</v>
      </c>
      <c r="H272" s="79" t="s">
        <v>2955</v>
      </c>
      <c r="I272" s="9" t="s">
        <v>2956</v>
      </c>
      <c r="J272" s="10">
        <v>19</v>
      </c>
      <c r="K272" s="11">
        <v>38024</v>
      </c>
      <c r="L272" s="5" t="s">
        <v>639</v>
      </c>
      <c r="M272" s="12" t="s">
        <v>1178</v>
      </c>
      <c r="N272" s="12" t="s">
        <v>2744</v>
      </c>
      <c r="O272" s="9" t="s">
        <v>642</v>
      </c>
      <c r="P272" s="5" t="s">
        <v>682</v>
      </c>
      <c r="Q272" s="5" t="s">
        <v>669</v>
      </c>
      <c r="R272" s="5" t="s">
        <v>2745</v>
      </c>
      <c r="S272" s="5" t="s">
        <v>2746</v>
      </c>
      <c r="T272" s="5" t="s">
        <v>2747</v>
      </c>
      <c r="U272" s="5" t="s">
        <v>2748</v>
      </c>
      <c r="V272" s="5" t="s">
        <v>739</v>
      </c>
      <c r="W272" s="5" t="s">
        <v>2749</v>
      </c>
      <c r="X272" s="16" t="s">
        <v>2750</v>
      </c>
      <c r="Y272" s="5" t="s">
        <v>2751</v>
      </c>
      <c r="Z272" s="5" t="s">
        <v>642</v>
      </c>
      <c r="AA272" s="5" t="s">
        <v>2752</v>
      </c>
      <c r="AB272" s="5" t="s">
        <v>2753</v>
      </c>
      <c r="AC272" s="5" t="s">
        <v>691</v>
      </c>
      <c r="AD272" s="13">
        <v>23000</v>
      </c>
      <c r="AE272" s="84">
        <v>45093</v>
      </c>
      <c r="AF272" s="85" t="s">
        <v>2754</v>
      </c>
      <c r="AG272" s="5" t="s">
        <v>642</v>
      </c>
      <c r="AH272" s="13" t="s">
        <v>642</v>
      </c>
      <c r="AI272" s="5" t="s">
        <v>642</v>
      </c>
      <c r="AJ272" s="14">
        <v>6556</v>
      </c>
      <c r="AK272" s="14">
        <v>45092.585856481484</v>
      </c>
      <c r="AL272" s="14">
        <v>45092.210856481484</v>
      </c>
      <c r="AM272" s="15" t="s">
        <v>873</v>
      </c>
      <c r="AN272" s="5" t="s">
        <v>642</v>
      </c>
      <c r="AO272" s="5" t="s">
        <v>642</v>
      </c>
      <c r="AP272" s="5" t="s">
        <v>642</v>
      </c>
      <c r="AQ272" s="15" t="s">
        <v>642</v>
      </c>
      <c r="AR272" s="5" t="s">
        <v>642</v>
      </c>
      <c r="AS272" s="5" t="s">
        <v>2755</v>
      </c>
      <c r="AT272" s="5" t="s">
        <v>2756</v>
      </c>
    </row>
    <row r="273" spans="1:46" ht="15" customHeight="1">
      <c r="A273" s="5">
        <v>0.11716616733762231</v>
      </c>
      <c r="B273" s="6">
        <v>8.9120370370370362E-4</v>
      </c>
      <c r="C273" s="7">
        <v>116</v>
      </c>
      <c r="D273" s="8" t="s">
        <v>3319</v>
      </c>
      <c r="E273" s="8" t="s">
        <v>3468</v>
      </c>
      <c r="F273" s="6" t="s">
        <v>635</v>
      </c>
      <c r="G273" s="90">
        <v>11005</v>
      </c>
      <c r="H273" s="78" t="s">
        <v>3002</v>
      </c>
      <c r="I273" s="9" t="s">
        <v>3003</v>
      </c>
      <c r="J273" s="10">
        <v>18</v>
      </c>
      <c r="K273" s="11">
        <v>38318</v>
      </c>
      <c r="L273" s="5" t="s">
        <v>639</v>
      </c>
      <c r="M273" s="12" t="s">
        <v>1178</v>
      </c>
      <c r="N273" s="12" t="s">
        <v>885</v>
      </c>
      <c r="O273" s="9" t="s">
        <v>642</v>
      </c>
      <c r="P273" s="5" t="s">
        <v>682</v>
      </c>
      <c r="Q273" s="5" t="s">
        <v>669</v>
      </c>
      <c r="R273" s="5" t="s">
        <v>1860</v>
      </c>
      <c r="S273" s="5" t="s">
        <v>1861</v>
      </c>
      <c r="T273" s="5" t="s">
        <v>1862</v>
      </c>
      <c r="U273" s="5" t="s">
        <v>1863</v>
      </c>
      <c r="V273" s="5" t="s">
        <v>648</v>
      </c>
      <c r="W273" s="5" t="s">
        <v>1864</v>
      </c>
      <c r="X273" s="16" t="s">
        <v>2197</v>
      </c>
      <c r="Y273" s="5" t="s">
        <v>1865</v>
      </c>
      <c r="Z273" s="5" t="s">
        <v>642</v>
      </c>
      <c r="AA273" s="5" t="s">
        <v>3004</v>
      </c>
      <c r="AB273" s="5" t="s">
        <v>3005</v>
      </c>
      <c r="AC273" s="5" t="s">
        <v>691</v>
      </c>
      <c r="AD273" s="13">
        <v>23000</v>
      </c>
      <c r="AE273" s="11" t="s">
        <v>3006</v>
      </c>
      <c r="AF273" s="9" t="s">
        <v>657</v>
      </c>
      <c r="AG273" s="5" t="s">
        <v>642</v>
      </c>
      <c r="AI273" s="5" t="s">
        <v>642</v>
      </c>
      <c r="AJ273" s="14">
        <v>6694</v>
      </c>
      <c r="AK273" s="15">
        <v>45101.66479166667</v>
      </c>
      <c r="AL273" s="15">
        <v>45101.28979166667</v>
      </c>
      <c r="AM273" s="5" t="s">
        <v>658</v>
      </c>
      <c r="AN273" s="5" t="s">
        <v>3007</v>
      </c>
      <c r="AO273" s="5">
        <v>23000</v>
      </c>
      <c r="AP273" s="15">
        <v>45101.664814814816</v>
      </c>
      <c r="AQ273" s="15" t="s">
        <v>660</v>
      </c>
      <c r="AR273" s="5" t="s">
        <v>642</v>
      </c>
      <c r="AS273" s="5" t="s">
        <v>1869</v>
      </c>
      <c r="AT273" s="5" t="s">
        <v>3008</v>
      </c>
    </row>
    <row r="274" spans="1:46" ht="15" customHeight="1">
      <c r="A274" s="5">
        <v>0.81744886550540763</v>
      </c>
      <c r="B274" s="91">
        <v>1.1805555555555556E-3</v>
      </c>
      <c r="C274" s="92">
        <v>48</v>
      </c>
      <c r="D274" s="8" t="s">
        <v>3319</v>
      </c>
      <c r="E274" s="8" t="s">
        <v>3490</v>
      </c>
      <c r="F274" s="6" t="s">
        <v>635</v>
      </c>
      <c r="G274" s="90">
        <v>11006</v>
      </c>
      <c r="H274" s="78" t="s">
        <v>3209</v>
      </c>
      <c r="I274" s="9" t="s">
        <v>3210</v>
      </c>
      <c r="J274" s="10" t="s">
        <v>3211</v>
      </c>
      <c r="K274" s="11">
        <v>36642</v>
      </c>
      <c r="L274" s="5" t="s">
        <v>639</v>
      </c>
      <c r="M274" s="12" t="s">
        <v>1178</v>
      </c>
      <c r="N274" s="93" t="s">
        <v>3523</v>
      </c>
      <c r="O274" s="9" t="s">
        <v>642</v>
      </c>
      <c r="P274" s="5" t="s">
        <v>668</v>
      </c>
      <c r="Q274" s="5" t="s">
        <v>643</v>
      </c>
      <c r="R274" s="5" t="s">
        <v>1550</v>
      </c>
      <c r="S274" s="5" t="s">
        <v>1551</v>
      </c>
      <c r="T274" s="5" t="s">
        <v>1552</v>
      </c>
      <c r="U274" s="5" t="s">
        <v>1553</v>
      </c>
      <c r="V274" s="5" t="s">
        <v>648</v>
      </c>
      <c r="W274" s="5" t="s">
        <v>1554</v>
      </c>
      <c r="X274" s="5" t="s">
        <v>3213</v>
      </c>
      <c r="Y274" s="5" t="s">
        <v>1555</v>
      </c>
      <c r="Z274" s="5" t="s">
        <v>642</v>
      </c>
      <c r="AA274" s="5" t="s">
        <v>3214</v>
      </c>
      <c r="AB274" s="5" t="s">
        <v>3215</v>
      </c>
      <c r="AC274" s="5" t="s">
        <v>655</v>
      </c>
      <c r="AD274" s="13">
        <v>23000</v>
      </c>
      <c r="AE274" s="11" t="s">
        <v>3216</v>
      </c>
      <c r="AF274" s="9" t="s">
        <v>657</v>
      </c>
      <c r="AG274" s="5" t="s">
        <v>642</v>
      </c>
      <c r="AI274" s="5" t="s">
        <v>642</v>
      </c>
      <c r="AJ274" s="14">
        <v>6791</v>
      </c>
      <c r="AK274" s="15">
        <v>45109.573425925926</v>
      </c>
      <c r="AL274" s="15">
        <v>45109.198425925926</v>
      </c>
      <c r="AM274" s="5" t="s">
        <v>658</v>
      </c>
      <c r="AN274" s="5" t="s">
        <v>3217</v>
      </c>
      <c r="AO274" s="5">
        <v>23000</v>
      </c>
      <c r="AP274" s="15">
        <v>45109.573437500003</v>
      </c>
      <c r="AQ274" s="15" t="s">
        <v>660</v>
      </c>
      <c r="AR274" s="5" t="s">
        <v>642</v>
      </c>
      <c r="AS274" s="5" t="s">
        <v>3218</v>
      </c>
      <c r="AT274" s="5" t="s">
        <v>3219</v>
      </c>
    </row>
    <row r="275" spans="1:46" ht="15" customHeight="1">
      <c r="A275" s="5">
        <v>0.82036972410605857</v>
      </c>
      <c r="B275" s="6">
        <v>1.1226851851851851E-3</v>
      </c>
      <c r="C275" s="7">
        <v>94</v>
      </c>
      <c r="D275" s="8" t="s">
        <v>3319</v>
      </c>
      <c r="E275" s="8" t="s">
        <v>1850</v>
      </c>
      <c r="F275" s="6" t="s">
        <v>635</v>
      </c>
      <c r="G275" s="90">
        <v>11007</v>
      </c>
      <c r="H275" s="79" t="s">
        <v>1322</v>
      </c>
      <c r="I275" s="9" t="s">
        <v>1323</v>
      </c>
      <c r="J275" s="10">
        <v>21</v>
      </c>
      <c r="K275" s="11">
        <v>37291</v>
      </c>
      <c r="L275" s="5" t="s">
        <v>639</v>
      </c>
      <c r="M275" s="12" t="s">
        <v>1178</v>
      </c>
      <c r="N275" s="12" t="s">
        <v>1324</v>
      </c>
      <c r="O275" s="9" t="s">
        <v>642</v>
      </c>
      <c r="P275" s="5" t="s">
        <v>682</v>
      </c>
      <c r="Q275" s="5" t="s">
        <v>643</v>
      </c>
      <c r="R275" s="5" t="s">
        <v>1325</v>
      </c>
      <c r="S275" s="5" t="s">
        <v>1326</v>
      </c>
      <c r="T275" s="5" t="s">
        <v>1327</v>
      </c>
      <c r="U275" s="5" t="s">
        <v>1328</v>
      </c>
      <c r="V275" s="5" t="s">
        <v>1329</v>
      </c>
      <c r="W275" s="5" t="s">
        <v>1330</v>
      </c>
      <c r="X275" s="16" t="s">
        <v>1331</v>
      </c>
      <c r="Y275" s="16" t="s">
        <v>1332</v>
      </c>
      <c r="Z275" s="16" t="s">
        <v>642</v>
      </c>
      <c r="AA275" s="16" t="s">
        <v>1333</v>
      </c>
      <c r="AB275" s="5" t="s">
        <v>1334</v>
      </c>
      <c r="AC275" s="5" t="s">
        <v>691</v>
      </c>
      <c r="AD275" s="13">
        <v>23000</v>
      </c>
      <c r="AE275" s="84">
        <v>45065</v>
      </c>
      <c r="AF275" s="85" t="s">
        <v>1335</v>
      </c>
      <c r="AG275" s="5" t="s">
        <v>642</v>
      </c>
      <c r="AH275" s="13" t="s">
        <v>642</v>
      </c>
      <c r="AI275" s="5" t="s">
        <v>642</v>
      </c>
      <c r="AJ275" s="14">
        <v>6066</v>
      </c>
      <c r="AK275" s="15">
        <v>45066.925462962965</v>
      </c>
      <c r="AL275" s="15">
        <v>45066.550462962965</v>
      </c>
      <c r="AM275" s="5" t="s">
        <v>873</v>
      </c>
    </row>
    <row r="276" spans="1:46" ht="15" customHeight="1">
      <c r="A276" s="5">
        <v>0.87937792580341545</v>
      </c>
      <c r="B276" s="6">
        <v>1.4699074074074074E-3</v>
      </c>
      <c r="C276" s="7">
        <v>22</v>
      </c>
      <c r="D276" s="8" t="s">
        <v>3319</v>
      </c>
      <c r="E276" s="8" t="s">
        <v>3320</v>
      </c>
      <c r="F276" s="6" t="s">
        <v>635</v>
      </c>
      <c r="G276" s="90">
        <v>11008</v>
      </c>
      <c r="H276" s="78" t="s">
        <v>1175</v>
      </c>
      <c r="I276" s="9" t="s">
        <v>1176</v>
      </c>
      <c r="J276" s="10" t="s">
        <v>1177</v>
      </c>
      <c r="K276" s="11">
        <v>37700</v>
      </c>
      <c r="L276" s="5" t="s">
        <v>639</v>
      </c>
      <c r="M276" s="12" t="s">
        <v>1178</v>
      </c>
      <c r="N276" s="12" t="s">
        <v>924</v>
      </c>
      <c r="O276" s="9" t="s">
        <v>642</v>
      </c>
      <c r="P276" s="5" t="s">
        <v>668</v>
      </c>
      <c r="Q276" s="5" t="s">
        <v>643</v>
      </c>
      <c r="R276" s="5" t="s">
        <v>820</v>
      </c>
      <c r="S276" s="5" t="s">
        <v>821</v>
      </c>
      <c r="T276" s="5" t="s">
        <v>1179</v>
      </c>
      <c r="U276" s="5" t="s">
        <v>823</v>
      </c>
      <c r="V276" s="5" t="s">
        <v>648</v>
      </c>
      <c r="W276" s="16" t="s">
        <v>841</v>
      </c>
      <c r="X276" s="5" t="s">
        <v>824</v>
      </c>
      <c r="Y276" s="16" t="s">
        <v>914</v>
      </c>
      <c r="Z276" s="16" t="s">
        <v>825</v>
      </c>
      <c r="AA276" s="16" t="s">
        <v>1180</v>
      </c>
      <c r="AB276" s="5" t="s">
        <v>1181</v>
      </c>
      <c r="AC276" s="5" t="s">
        <v>655</v>
      </c>
      <c r="AD276" s="13">
        <v>23000</v>
      </c>
      <c r="AE276" s="11" t="s">
        <v>1182</v>
      </c>
      <c r="AF276" s="9" t="s">
        <v>774</v>
      </c>
      <c r="AG276" s="5" t="s">
        <v>642</v>
      </c>
      <c r="AI276" s="5" t="s">
        <v>642</v>
      </c>
      <c r="AJ276" s="14">
        <v>6071</v>
      </c>
      <c r="AK276" s="15">
        <v>45067.405034722222</v>
      </c>
      <c r="AL276" s="15">
        <v>45067.030034722222</v>
      </c>
      <c r="AM276" s="5" t="s">
        <v>658</v>
      </c>
      <c r="AN276" s="5" t="s">
        <v>1183</v>
      </c>
      <c r="AO276" s="5">
        <v>23000</v>
      </c>
      <c r="AP276" s="15">
        <v>45067.405046296299</v>
      </c>
      <c r="AQ276" s="15" t="s">
        <v>660</v>
      </c>
      <c r="AR276" s="5" t="s">
        <v>642</v>
      </c>
      <c r="AS276" s="5" t="s">
        <v>1184</v>
      </c>
      <c r="AT276" s="5" t="s">
        <v>1185</v>
      </c>
    </row>
    <row r="277" spans="1:46" ht="15" customHeight="1">
      <c r="A277" s="5">
        <v>0.54776013922403965</v>
      </c>
      <c r="B277" s="6">
        <v>1.736111111111111E-3</v>
      </c>
      <c r="C277" s="7">
        <v>0</v>
      </c>
      <c r="D277" s="8" t="s">
        <v>3420</v>
      </c>
      <c r="E277" s="8" t="s">
        <v>642</v>
      </c>
      <c r="F277" s="6" t="s">
        <v>635</v>
      </c>
      <c r="G277" s="90">
        <v>20001</v>
      </c>
      <c r="H277" s="79" t="s">
        <v>3524</v>
      </c>
      <c r="I277" s="9" t="s">
        <v>2574</v>
      </c>
      <c r="J277" s="10" t="s">
        <v>2575</v>
      </c>
      <c r="K277" s="11">
        <v>38143</v>
      </c>
      <c r="L277" s="5" t="s">
        <v>639</v>
      </c>
      <c r="M277" s="12" t="s">
        <v>2550</v>
      </c>
      <c r="N277" s="9" t="s">
        <v>2576</v>
      </c>
      <c r="O277" s="9" t="s">
        <v>2576</v>
      </c>
      <c r="P277" s="5" t="s">
        <v>46</v>
      </c>
      <c r="Q277" s="5" t="s">
        <v>669</v>
      </c>
      <c r="R277" s="5" t="s">
        <v>2577</v>
      </c>
      <c r="S277" s="5" t="s">
        <v>2578</v>
      </c>
      <c r="T277" s="5" t="s">
        <v>2579</v>
      </c>
      <c r="U277" s="5" t="s">
        <v>2580</v>
      </c>
      <c r="V277" s="5" t="s">
        <v>739</v>
      </c>
      <c r="W277" s="5" t="s">
        <v>2581</v>
      </c>
      <c r="X277" s="16" t="s">
        <v>2582</v>
      </c>
      <c r="Y277" s="5" t="s">
        <v>2583</v>
      </c>
      <c r="Z277" s="5" t="s">
        <v>642</v>
      </c>
      <c r="AA277" s="5" t="s">
        <v>2584</v>
      </c>
      <c r="AB277" s="5" t="s">
        <v>2585</v>
      </c>
      <c r="AC277" s="5" t="s">
        <v>691</v>
      </c>
      <c r="AD277" s="13">
        <v>28000</v>
      </c>
      <c r="AE277" s="11">
        <v>45088</v>
      </c>
      <c r="AF277" s="9" t="s">
        <v>2573</v>
      </c>
      <c r="AG277" s="5" t="s">
        <v>2586</v>
      </c>
      <c r="AH277" s="13" t="s">
        <v>2587</v>
      </c>
      <c r="AI277" s="5" t="s">
        <v>642</v>
      </c>
      <c r="AJ277" s="14">
        <v>6481</v>
      </c>
      <c r="AK277" s="15">
        <v>45089.704756944448</v>
      </c>
      <c r="AL277" s="15">
        <v>45089.329756944448</v>
      </c>
      <c r="AM277" s="5" t="s">
        <v>873</v>
      </c>
      <c r="AN277" s="5" t="s">
        <v>642</v>
      </c>
      <c r="AO277" s="5" t="s">
        <v>642</v>
      </c>
      <c r="AP277" s="15" t="s">
        <v>642</v>
      </c>
      <c r="AQ277" s="15" t="s">
        <v>642</v>
      </c>
      <c r="AR277" s="5" t="s">
        <v>642</v>
      </c>
      <c r="AS277" s="5" t="s">
        <v>1184</v>
      </c>
      <c r="AT277" s="5" t="s">
        <v>2588</v>
      </c>
    </row>
    <row r="278" spans="1:46" ht="15" customHeight="1">
      <c r="B278" s="6">
        <v>1.736111111111111E-3</v>
      </c>
      <c r="C278" s="7">
        <v>0</v>
      </c>
      <c r="D278" s="8" t="s">
        <v>3420</v>
      </c>
      <c r="E278" s="8"/>
      <c r="F278" s="6" t="s">
        <v>3501</v>
      </c>
      <c r="G278" s="90">
        <v>20002</v>
      </c>
      <c r="H278" s="79" t="s">
        <v>3502</v>
      </c>
      <c r="I278" s="9" t="s">
        <v>3503</v>
      </c>
      <c r="J278" s="10">
        <v>12</v>
      </c>
      <c r="K278" s="11">
        <v>40676</v>
      </c>
      <c r="L278" s="5" t="s">
        <v>639</v>
      </c>
      <c r="M278" s="12" t="s">
        <v>3504</v>
      </c>
      <c r="N278" s="9" t="s">
        <v>3506</v>
      </c>
      <c r="O278" s="9" t="s">
        <v>3505</v>
      </c>
      <c r="P278" s="5" t="s">
        <v>682</v>
      </c>
      <c r="Q278" s="5" t="s">
        <v>669</v>
      </c>
      <c r="R278" s="5" t="s">
        <v>2409</v>
      </c>
      <c r="S278" s="5" t="s">
        <v>3507</v>
      </c>
      <c r="T278" s="87" t="s">
        <v>3508</v>
      </c>
      <c r="V278" s="5" t="s">
        <v>739</v>
      </c>
      <c r="W278" s="5" t="s">
        <v>3509</v>
      </c>
      <c r="X278" s="16" t="s">
        <v>3510</v>
      </c>
      <c r="Y278" s="5" t="s">
        <v>2416</v>
      </c>
      <c r="Z278" s="5" t="s">
        <v>2416</v>
      </c>
      <c r="AA278" s="5" t="s">
        <v>2462</v>
      </c>
      <c r="AB278" s="5" t="s">
        <v>3511</v>
      </c>
      <c r="AC278" s="5" t="s">
        <v>655</v>
      </c>
      <c r="AD278" s="13">
        <v>28000</v>
      </c>
    </row>
    <row r="279" spans="1:46" ht="15" customHeight="1">
      <c r="A279" s="5">
        <v>0.19608307028762573</v>
      </c>
      <c r="B279" s="6">
        <v>1.736111111111111E-3</v>
      </c>
      <c r="C279" s="7">
        <v>0</v>
      </c>
      <c r="D279" s="8" t="s">
        <v>3420</v>
      </c>
      <c r="E279" s="8" t="s">
        <v>3433</v>
      </c>
      <c r="F279" s="6" t="s">
        <v>635</v>
      </c>
      <c r="G279" s="90">
        <v>20003</v>
      </c>
      <c r="H279" s="78" t="s">
        <v>2689</v>
      </c>
      <c r="I279" s="9" t="s">
        <v>2690</v>
      </c>
      <c r="J279" s="10" t="s">
        <v>665</v>
      </c>
      <c r="K279" s="11">
        <v>40519</v>
      </c>
      <c r="L279" s="5" t="s">
        <v>639</v>
      </c>
      <c r="M279" s="12" t="s">
        <v>2550</v>
      </c>
      <c r="N279" s="9" t="s">
        <v>2698</v>
      </c>
      <c r="O279" s="9" t="s">
        <v>2698</v>
      </c>
      <c r="P279" s="5" t="s">
        <v>668</v>
      </c>
      <c r="Q279" s="5" t="s">
        <v>643</v>
      </c>
      <c r="R279" s="5" t="s">
        <v>2409</v>
      </c>
      <c r="S279" s="5" t="s">
        <v>2553</v>
      </c>
      <c r="T279" s="5" t="s">
        <v>2411</v>
      </c>
      <c r="U279" s="5" t="s">
        <v>2412</v>
      </c>
      <c r="V279" s="5" t="s">
        <v>739</v>
      </c>
      <c r="W279" s="5" t="s">
        <v>2413</v>
      </c>
      <c r="X279" s="16" t="s">
        <v>2414</v>
      </c>
      <c r="Y279" s="5" t="s">
        <v>2416</v>
      </c>
      <c r="Z279" s="5" t="s">
        <v>2416</v>
      </c>
      <c r="AA279" s="5" t="s">
        <v>2692</v>
      </c>
      <c r="AB279" s="5" t="s">
        <v>2693</v>
      </c>
      <c r="AC279" s="5" t="s">
        <v>655</v>
      </c>
      <c r="AD279" s="13">
        <v>28000</v>
      </c>
      <c r="AE279" s="11" t="s">
        <v>2694</v>
      </c>
      <c r="AF279" s="9" t="s">
        <v>774</v>
      </c>
      <c r="AG279" s="5" t="s">
        <v>642</v>
      </c>
      <c r="AI279" s="5" t="s">
        <v>642</v>
      </c>
      <c r="AJ279" s="14">
        <v>6508</v>
      </c>
      <c r="AK279" s="15">
        <v>45090.774884259263</v>
      </c>
      <c r="AL279" s="15">
        <v>45090.399884259263</v>
      </c>
      <c r="AM279" s="5" t="s">
        <v>658</v>
      </c>
      <c r="AN279" s="5" t="s">
        <v>2699</v>
      </c>
      <c r="AO279" s="5">
        <v>28000</v>
      </c>
      <c r="AP279" s="15">
        <v>45090.774907407409</v>
      </c>
      <c r="AQ279" s="15" t="s">
        <v>660</v>
      </c>
      <c r="AR279" s="5" t="s">
        <v>642</v>
      </c>
      <c r="AS279" s="5" t="s">
        <v>2696</v>
      </c>
      <c r="AT279" s="5" t="s">
        <v>2697</v>
      </c>
    </row>
    <row r="280" spans="1:46" ht="15" customHeight="1">
      <c r="A280" s="5">
        <v>0.10040886917491776</v>
      </c>
      <c r="B280" s="6">
        <v>1.736111111111111E-3</v>
      </c>
      <c r="C280" s="7">
        <v>0</v>
      </c>
      <c r="D280" s="8" t="s">
        <v>3420</v>
      </c>
      <c r="E280" s="8" t="s">
        <v>3421</v>
      </c>
      <c r="F280" s="6" t="s">
        <v>635</v>
      </c>
      <c r="G280" s="90">
        <v>20004</v>
      </c>
      <c r="H280" s="78" t="s">
        <v>2543</v>
      </c>
      <c r="I280" s="9" t="s">
        <v>2544</v>
      </c>
      <c r="J280" s="10" t="s">
        <v>638</v>
      </c>
      <c r="K280" s="11">
        <v>39488</v>
      </c>
      <c r="L280" s="5" t="s">
        <v>639</v>
      </c>
      <c r="M280" s="12" t="s">
        <v>2550</v>
      </c>
      <c r="N280" s="9" t="s">
        <v>2552</v>
      </c>
      <c r="O280" s="9" t="s">
        <v>2552</v>
      </c>
      <c r="P280" s="5" t="s">
        <v>46</v>
      </c>
      <c r="Q280" s="5" t="s">
        <v>669</v>
      </c>
      <c r="R280" s="5" t="s">
        <v>2409</v>
      </c>
      <c r="S280" s="5" t="s">
        <v>2553</v>
      </c>
      <c r="T280" s="5" t="s">
        <v>2411</v>
      </c>
      <c r="U280" s="5" t="s">
        <v>2412</v>
      </c>
      <c r="V280" s="5" t="s">
        <v>739</v>
      </c>
      <c r="W280" s="5" t="s">
        <v>2413</v>
      </c>
      <c r="X280" s="16" t="s">
        <v>2414</v>
      </c>
      <c r="Y280" s="5" t="s">
        <v>2416</v>
      </c>
      <c r="Z280" s="5" t="s">
        <v>2416</v>
      </c>
      <c r="AA280" s="5" t="s">
        <v>2545</v>
      </c>
      <c r="AB280" s="5" t="s">
        <v>2546</v>
      </c>
      <c r="AC280" s="5" t="s">
        <v>655</v>
      </c>
      <c r="AD280" s="13">
        <v>28000</v>
      </c>
      <c r="AE280" s="11" t="s">
        <v>2547</v>
      </c>
      <c r="AF280" s="9" t="s">
        <v>657</v>
      </c>
      <c r="AG280" s="5" t="s">
        <v>642</v>
      </c>
      <c r="AI280" s="5" t="s">
        <v>642</v>
      </c>
      <c r="AJ280" s="14">
        <v>6467</v>
      </c>
      <c r="AK280" s="15">
        <v>45088.803333333337</v>
      </c>
      <c r="AL280" s="15">
        <v>45088.428333333337</v>
      </c>
      <c r="AM280" s="5" t="s">
        <v>658</v>
      </c>
      <c r="AN280" s="5" t="s">
        <v>2554</v>
      </c>
      <c r="AO280" s="5">
        <v>28000</v>
      </c>
      <c r="AP280" s="15">
        <v>45088.803344907406</v>
      </c>
      <c r="AQ280" s="15" t="s">
        <v>660</v>
      </c>
      <c r="AR280" s="5" t="s">
        <v>642</v>
      </c>
      <c r="AS280" s="5" t="s">
        <v>1184</v>
      </c>
      <c r="AT280" s="5" t="s">
        <v>2555</v>
      </c>
    </row>
    <row r="281" spans="1:46" ht="15" customHeight="1">
      <c r="A281" s="5">
        <v>0.82142857294141403</v>
      </c>
      <c r="B281" s="6">
        <v>1.736111111111111E-3</v>
      </c>
      <c r="C281" s="7">
        <v>0</v>
      </c>
      <c r="D281" s="8" t="s">
        <v>3420</v>
      </c>
      <c r="E281" s="8" t="s">
        <v>3427</v>
      </c>
      <c r="F281" s="6" t="s">
        <v>635</v>
      </c>
      <c r="G281" s="90">
        <v>20005</v>
      </c>
      <c r="H281" s="78" t="s">
        <v>2589</v>
      </c>
      <c r="I281" s="9" t="s">
        <v>2590</v>
      </c>
      <c r="J281" s="10" t="s">
        <v>2591</v>
      </c>
      <c r="K281" s="11">
        <v>38395</v>
      </c>
      <c r="L281" s="5" t="s">
        <v>639</v>
      </c>
      <c r="M281" s="12" t="s">
        <v>2550</v>
      </c>
      <c r="N281" s="9" t="s">
        <v>3518</v>
      </c>
      <c r="O281" s="9" t="s">
        <v>3518</v>
      </c>
      <c r="P281" s="5" t="s">
        <v>668</v>
      </c>
      <c r="Q281" s="5" t="s">
        <v>643</v>
      </c>
      <c r="R281" s="5" t="s">
        <v>2121</v>
      </c>
      <c r="S281" s="5" t="s">
        <v>3519</v>
      </c>
      <c r="T281" s="5" t="s">
        <v>2123</v>
      </c>
      <c r="U281" s="5" t="s">
        <v>1577</v>
      </c>
      <c r="V281" s="5" t="s">
        <v>648</v>
      </c>
      <c r="W281" s="5" t="s">
        <v>1578</v>
      </c>
      <c r="X281" s="16" t="s">
        <v>2592</v>
      </c>
      <c r="Y281" s="5" t="s">
        <v>2124</v>
      </c>
      <c r="AA281" s="5" t="s">
        <v>2593</v>
      </c>
      <c r="AB281" s="5" t="s">
        <v>2594</v>
      </c>
      <c r="AC281" s="5" t="s">
        <v>691</v>
      </c>
      <c r="AD281" s="13">
        <v>28000</v>
      </c>
      <c r="AE281" s="11" t="s">
        <v>2646</v>
      </c>
      <c r="AF281" s="9" t="s">
        <v>657</v>
      </c>
      <c r="AG281" s="5" t="s">
        <v>642</v>
      </c>
      <c r="AI281" s="5" t="s">
        <v>642</v>
      </c>
      <c r="AJ281" s="14">
        <v>6484</v>
      </c>
      <c r="AK281" s="15">
        <v>45089.794016203705</v>
      </c>
      <c r="AL281" s="15">
        <v>45089.419016203705</v>
      </c>
      <c r="AM281" s="5" t="s">
        <v>658</v>
      </c>
      <c r="AN281" s="5" t="s">
        <v>2647</v>
      </c>
      <c r="AO281" s="5">
        <v>28000</v>
      </c>
      <c r="AP281" s="15">
        <v>45089.794027777774</v>
      </c>
      <c r="AQ281" s="15" t="s">
        <v>660</v>
      </c>
      <c r="AR281" s="5" t="s">
        <v>642</v>
      </c>
      <c r="AS281" s="5" t="s">
        <v>2369</v>
      </c>
      <c r="AT281" s="5" t="s">
        <v>2648</v>
      </c>
    </row>
  </sheetData>
  <autoFilter ref="A1:AU281" xr:uid="{97E26A78-6FBE-4346-BFCC-AF2C7E89027B}">
    <sortState xmlns:xlrd2="http://schemas.microsoft.com/office/spreadsheetml/2017/richdata2" ref="A2:AU281">
      <sortCondition ref="D4:D281" customList="プレコンクール部門,バレエシューズ小学1・2年の部,バレエシューズ小学3・4年の部,バレエシューズ小学5・6年の部,小学4・5年の部,小学６年の部,中学1年の部,中学2年の部,中学3年の部,高校生の部,シニアの部,コンテンポラリー"/>
      <sortCondition ref="A4:A281"/>
    </sortState>
  </autoFilter>
  <dataConsolidate/>
  <phoneticPr fontId="3"/>
  <conditionalFormatting sqref="E1:E17 E25:E68 E70 E82:E107 E112 E116 E119:E139 E141:E142 E144:E147 E159:E180 E182:E197 E199:E217 E219:E243 E245:E1048576">
    <cfRule type="containsText" dxfId="17" priority="14" operator="containsText" text="銀行振込　確認済み">
      <formula>NOT(ISERROR(SEARCH("銀行振込　確認済み",E1)))</formula>
    </cfRule>
  </conditionalFormatting>
  <conditionalFormatting sqref="E18:E25 E69:E81 E95 E108:E111 E113:E118 E188 E196 E198:E201">
    <cfRule type="containsText" dxfId="16" priority="12" operator="containsText" text="銀行振込　確認済">
      <formula>NOT(ISERROR(SEARCH("銀行振込　確認済",E18)))</formula>
    </cfRule>
  </conditionalFormatting>
  <conditionalFormatting sqref="E132:E133">
    <cfRule type="containsText" dxfId="14" priority="5" operator="containsText" text="銀行振込　確認済">
      <formula>NOT(ISERROR(SEARCH("銀行振込　確認済",E132)))</formula>
    </cfRule>
  </conditionalFormatting>
  <conditionalFormatting sqref="E140:E141">
    <cfRule type="containsText" dxfId="13" priority="8" operator="containsText" text="銀行振込　確認済">
      <formula>NOT(ISERROR(SEARCH("銀行振込　確認済",E140)))</formula>
    </cfRule>
  </conditionalFormatting>
  <conditionalFormatting sqref="E143:E144">
    <cfRule type="containsText" dxfId="12" priority="7" operator="containsText" text="銀行振込　確認済">
      <formula>NOT(ISERROR(SEARCH("銀行振込　確認済",E143)))</formula>
    </cfRule>
  </conditionalFormatting>
  <conditionalFormatting sqref="E148:E158">
    <cfRule type="containsText" dxfId="11" priority="6" operator="containsText" text="銀行振込　確認済">
      <formula>NOT(ISERROR(SEARCH("銀行振込　確認済",E148)))</formula>
    </cfRule>
  </conditionalFormatting>
  <conditionalFormatting sqref="E181">
    <cfRule type="containsText" dxfId="10" priority="4" operator="containsText" text="銀行振込　確認済">
      <formula>NOT(ISERROR(SEARCH("銀行振込　確認済",E181)))</formula>
    </cfRule>
  </conditionalFormatting>
  <conditionalFormatting sqref="E218">
    <cfRule type="containsText" dxfId="9" priority="2" operator="containsText" text="銀行振込　確認済">
      <formula>NOT(ISERROR(SEARCH("銀行振込　確認済",E218)))</formula>
    </cfRule>
  </conditionalFormatting>
  <conditionalFormatting sqref="E244">
    <cfRule type="containsText" dxfId="8" priority="1" operator="containsText" text="銀行振込　確認済">
      <formula>NOT(ISERROR(SEARCH("銀行振込　確認済",E244)))</formula>
    </cfRule>
  </conditionalFormatting>
  <conditionalFormatting sqref="H119:H1048576 H1:H117">
    <cfRule type="duplicateValues" dxfId="7" priority="15"/>
  </conditionalFormatting>
  <dataValidations count="6">
    <dataValidation type="list" allowBlank="1" showInputMessage="1" showErrorMessage="1" sqref="R229:R237 R176:R179 R181:R184 R224:R226 R218 R221:R222 R214 R216 R203 Q199:R199 R186:R189 Q270:R270 Q281:R1048576 R271:R279 Q2:Q198 Q200:Q280" xr:uid="{8D118C5A-EAC5-4382-A0EB-FCBAB0F8DD82}">
      <formula1>"上手,下手"</formula1>
    </dataValidation>
    <dataValidation type="list" allowBlank="1" showInputMessage="1" showErrorMessage="1" sqref="AC180 AC188 AC191:AC215 AC2:AC165 AC240:AC334" xr:uid="{180B1534-9AFB-4430-87B8-D45213CDC118}">
      <formula1>"希望する,希望しない"</formula1>
    </dataValidation>
    <dataValidation type="list" allowBlank="1" showInputMessage="1" showErrorMessage="1" sqref="AD411:AD1048576 AD25 AD35 AD40 AD42 AD44 AD52 AD55 AD4:AD20" xr:uid="{AFF56429-7718-4447-BC30-98992D6B6308}">
      <formula1>"22000,27000"</formula1>
    </dataValidation>
    <dataValidation type="list" allowBlank="1" showInputMessage="1" showErrorMessage="1" sqref="AD10 AD2:AD7 AD21:AD410" xr:uid="{398BFFAE-02F7-4011-B819-4F6BAE86A407}">
      <formula1>"23000,28000"</formula1>
    </dataValidation>
    <dataValidation type="list" allowBlank="1" showInputMessage="1" showErrorMessage="1" sqref="L2:L1048576" xr:uid="{9EFDE9FB-217C-4870-93A3-D2C774D10170}">
      <formula1>"女性,男性"</formula1>
    </dataValidation>
    <dataValidation type="list" allowBlank="1" showInputMessage="1" showErrorMessage="1" sqref="P2:P1048576" xr:uid="{B77552B0-DFAF-43B6-9646-0984A5E02F1E}">
      <formula1>"板付,音先,きっかけ"</formula1>
    </dataValidation>
  </dataValidations>
  <hyperlinks>
    <hyperlink ref="T190" r:id="rId1" xr:uid="{88F59712-EC4D-4DFE-BEBC-4B9195C81AA1}"/>
    <hyperlink ref="AB192" r:id="rId2" xr:uid="{22C578FC-069C-4460-9160-2B68A849D385}"/>
    <hyperlink ref="T278" r:id="rId3" xr:uid="{84F19A2B-022A-49D2-A501-00FB9976DA89}"/>
  </hyperlinks>
  <pageMargins left="0.7" right="0.7" top="0.75" bottom="0.75" header="0.3" footer="0.3"/>
  <pageSetup paperSize="9" orientation="portrait" horizontalDpi="4294967293"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06BA7CC9-E06D-412F-9592-397212CED6C5}">
            <xm:f>COUNTIF(リスト!$H:$H,E1)&gt;=1</xm:f>
            <x14:dxf>
              <fill>
                <patternFill>
                  <bgColor rgb="FFFFFF00"/>
                </patternFill>
              </fill>
            </x14:dxf>
          </x14:cfRule>
          <xm:sqref>E25:E68 E70 E82:E107 E116 E182:E197 E199:E217 E141:E142 E144:E147 E119:E139 E1:E17 E112 E159:E180 E219:E243 E245:E1048576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2492C4-F0A6-48CA-A795-E3050954D2C9}">
          <x14:formula1>
            <xm:f>リスト!$B$1:$B$12</xm:f>
          </x14:formula1>
          <xm:sqref>M2:M1048576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76B2-87F1-46D3-80A3-CC7140356F58}">
  <dimension ref="A1:AQ350"/>
  <sheetViews>
    <sheetView topLeftCell="B1" zoomScaleNormal="100" workbookViewId="0">
      <pane ySplit="1" topLeftCell="A114" activePane="bottomLeft" state="frozen"/>
      <selection activeCell="B95" sqref="B95:C95"/>
      <selection pane="bottomLeft" activeCell="I121" sqref="I121"/>
    </sheetView>
  </sheetViews>
  <sheetFormatPr defaultColWidth="9" defaultRowHeight="15" customHeight="1"/>
  <cols>
    <col min="1" max="1" width="22.875" style="17" customWidth="1"/>
    <col min="2" max="2" width="9.75" style="89" customWidth="1"/>
    <col min="3" max="3" width="13.625" style="6" customWidth="1"/>
    <col min="4" max="4" width="12.75" style="9" customWidth="1"/>
    <col min="5" max="5" width="30.75" style="12" customWidth="1"/>
    <col min="6" max="7" width="7.375" style="5" customWidth="1"/>
    <col min="8" max="8" width="33" style="5" customWidth="1"/>
    <col min="9" max="9" width="16.875" style="5" customWidth="1"/>
    <col min="10" max="10" width="21.5" style="5" customWidth="1"/>
    <col min="11" max="11" width="12.625" style="5" customWidth="1"/>
    <col min="12" max="12" width="10.125" style="5" customWidth="1"/>
    <col min="13" max="13" width="19.75" style="5" customWidth="1"/>
    <col min="14" max="14" width="27.5" style="5" customWidth="1"/>
    <col min="15" max="15" width="15" style="5" customWidth="1"/>
    <col min="16" max="16384" width="9" style="5"/>
  </cols>
  <sheetData>
    <row r="1" spans="1:15" ht="15" customHeight="1">
      <c r="A1" s="4" t="s">
        <v>4</v>
      </c>
      <c r="B1" s="89" t="s">
        <v>1</v>
      </c>
      <c r="C1" s="21" t="s">
        <v>7</v>
      </c>
      <c r="D1" s="22" t="s">
        <v>8</v>
      </c>
      <c r="E1" s="26" t="s">
        <v>13</v>
      </c>
      <c r="F1" s="25" t="s">
        <v>15</v>
      </c>
      <c r="G1" s="25" t="s">
        <v>16</v>
      </c>
      <c r="H1" s="25" t="s">
        <v>17</v>
      </c>
      <c r="I1" s="25" t="s">
        <v>18</v>
      </c>
      <c r="J1" s="25" t="s">
        <v>19</v>
      </c>
      <c r="K1" s="25" t="s">
        <v>20</v>
      </c>
      <c r="L1" s="25" t="s">
        <v>21</v>
      </c>
      <c r="M1" s="25" t="s">
        <v>22</v>
      </c>
      <c r="N1" s="25" t="s">
        <v>23</v>
      </c>
      <c r="O1" s="25" t="s">
        <v>24</v>
      </c>
    </row>
    <row r="2" spans="1:15" ht="15" customHeight="1">
      <c r="A2" s="8" t="s">
        <v>3288</v>
      </c>
      <c r="B2" s="90">
        <v>7014</v>
      </c>
      <c r="C2" s="78" t="s">
        <v>2662</v>
      </c>
      <c r="D2" s="9" t="s">
        <v>2663</v>
      </c>
      <c r="E2" s="12" t="s">
        <v>954</v>
      </c>
      <c r="F2" s="5" t="s">
        <v>682</v>
      </c>
      <c r="G2" s="5" t="s">
        <v>643</v>
      </c>
      <c r="H2" s="5" t="s">
        <v>2664</v>
      </c>
      <c r="I2" s="5" t="s">
        <v>2665</v>
      </c>
      <c r="J2" s="5" t="s">
        <v>2666</v>
      </c>
      <c r="K2" s="5" t="s">
        <v>2667</v>
      </c>
      <c r="L2" s="5" t="s">
        <v>739</v>
      </c>
      <c r="M2" s="5" t="s">
        <v>2668</v>
      </c>
      <c r="N2" s="16" t="s">
        <v>2669</v>
      </c>
      <c r="O2" s="5" t="s">
        <v>2670</v>
      </c>
    </row>
    <row r="3" spans="1:15" ht="15" customHeight="1">
      <c r="A3" s="8"/>
      <c r="B3" s="90"/>
      <c r="C3" s="78"/>
      <c r="G3" s="88"/>
      <c r="N3" s="16"/>
    </row>
    <row r="4" spans="1:15" ht="15" customHeight="1">
      <c r="A4" s="8" t="s">
        <v>606</v>
      </c>
      <c r="B4" s="89">
        <v>4014</v>
      </c>
      <c r="C4" s="78" t="s">
        <v>803</v>
      </c>
      <c r="D4" s="9" t="s">
        <v>804</v>
      </c>
      <c r="E4" s="18" t="s">
        <v>805</v>
      </c>
      <c r="F4" s="5" t="s">
        <v>668</v>
      </c>
      <c r="G4" s="5" t="s">
        <v>643</v>
      </c>
      <c r="H4" s="5" t="s">
        <v>806</v>
      </c>
      <c r="I4" s="5" t="s">
        <v>807</v>
      </c>
      <c r="J4" s="5" t="s">
        <v>808</v>
      </c>
      <c r="K4" s="5" t="s">
        <v>809</v>
      </c>
      <c r="L4" s="5" t="s">
        <v>648</v>
      </c>
      <c r="M4" s="16" t="s">
        <v>810</v>
      </c>
      <c r="N4" s="5" t="s">
        <v>1348</v>
      </c>
      <c r="O4" s="16" t="s">
        <v>811</v>
      </c>
    </row>
    <row r="5" spans="1:15" ht="15" customHeight="1">
      <c r="A5" s="8"/>
      <c r="C5" s="78"/>
      <c r="E5" s="18"/>
      <c r="G5" s="88"/>
      <c r="M5" s="16"/>
      <c r="O5" s="16"/>
    </row>
    <row r="6" spans="1:15" ht="15" customHeight="1">
      <c r="A6" s="8" t="s">
        <v>3274</v>
      </c>
      <c r="B6" s="90">
        <v>5001</v>
      </c>
      <c r="C6" s="78" t="s">
        <v>711</v>
      </c>
      <c r="D6" s="9" t="s">
        <v>712</v>
      </c>
      <c r="E6" s="18" t="s">
        <v>716</v>
      </c>
      <c r="F6" s="5" t="s">
        <v>668</v>
      </c>
      <c r="G6" s="5" t="s">
        <v>669</v>
      </c>
      <c r="H6" s="5" t="s">
        <v>717</v>
      </c>
      <c r="I6" s="5" t="s">
        <v>718</v>
      </c>
      <c r="J6" s="5" t="s">
        <v>719</v>
      </c>
      <c r="K6" s="5" t="s">
        <v>720</v>
      </c>
      <c r="L6" s="5" t="s">
        <v>721</v>
      </c>
      <c r="M6" s="5" t="s">
        <v>839</v>
      </c>
      <c r="N6" s="5" t="s">
        <v>722</v>
      </c>
      <c r="O6" s="16" t="s">
        <v>723</v>
      </c>
    </row>
    <row r="7" spans="1:15" ht="15" customHeight="1">
      <c r="A7" s="8"/>
      <c r="B7" s="90"/>
      <c r="C7" s="78"/>
      <c r="E7" s="18"/>
      <c r="G7" s="88"/>
      <c r="O7" s="16"/>
    </row>
    <row r="8" spans="1:15" ht="15" customHeight="1">
      <c r="A8" s="8" t="s">
        <v>3319</v>
      </c>
      <c r="B8" s="90">
        <v>11004</v>
      </c>
      <c r="C8" s="79" t="s">
        <v>2955</v>
      </c>
      <c r="D8" s="9" t="s">
        <v>2956</v>
      </c>
      <c r="E8" s="12" t="s">
        <v>2744</v>
      </c>
      <c r="F8" s="5" t="s">
        <v>682</v>
      </c>
      <c r="G8" s="5" t="s">
        <v>669</v>
      </c>
      <c r="H8" s="5" t="s">
        <v>2745</v>
      </c>
      <c r="I8" s="5" t="s">
        <v>2746</v>
      </c>
      <c r="J8" s="5" t="s">
        <v>2747</v>
      </c>
      <c r="K8" s="5" t="s">
        <v>2748</v>
      </c>
      <c r="L8" s="5" t="s">
        <v>739</v>
      </c>
      <c r="M8" s="5" t="s">
        <v>2749</v>
      </c>
      <c r="N8" s="16" t="s">
        <v>2750</v>
      </c>
      <c r="O8" s="5" t="s">
        <v>2751</v>
      </c>
    </row>
    <row r="9" spans="1:15" ht="15" customHeight="1">
      <c r="A9" s="8"/>
      <c r="B9" s="90"/>
      <c r="C9" s="79"/>
      <c r="G9" s="88"/>
      <c r="N9" s="16"/>
    </row>
    <row r="10" spans="1:15" ht="15" customHeight="1">
      <c r="A10" s="8" t="s">
        <v>3271</v>
      </c>
      <c r="B10" s="90">
        <v>1001</v>
      </c>
      <c r="C10" s="78" t="s">
        <v>2677</v>
      </c>
      <c r="D10" s="9" t="s">
        <v>2678</v>
      </c>
      <c r="E10" s="12" t="s">
        <v>681</v>
      </c>
      <c r="F10" s="5" t="s">
        <v>682</v>
      </c>
      <c r="G10" s="5" t="s">
        <v>643</v>
      </c>
      <c r="H10" s="5" t="s">
        <v>2679</v>
      </c>
      <c r="I10" s="5" t="s">
        <v>2820</v>
      </c>
      <c r="J10" s="5" t="s">
        <v>2680</v>
      </c>
      <c r="K10" s="5" t="s">
        <v>2767</v>
      </c>
      <c r="L10" s="5" t="s">
        <v>739</v>
      </c>
      <c r="M10" s="5" t="s">
        <v>2681</v>
      </c>
      <c r="N10" s="16" t="s">
        <v>2768</v>
      </c>
      <c r="O10" s="5" t="s">
        <v>2682</v>
      </c>
    </row>
    <row r="11" spans="1:15" ht="15" customHeight="1">
      <c r="A11" s="8" t="s">
        <v>3271</v>
      </c>
      <c r="B11" s="90">
        <v>1002</v>
      </c>
      <c r="C11" s="78" t="s">
        <v>2929</v>
      </c>
      <c r="D11" s="9" t="s">
        <v>2930</v>
      </c>
      <c r="E11" s="12" t="s">
        <v>681</v>
      </c>
      <c r="F11" s="5" t="s">
        <v>682</v>
      </c>
      <c r="G11" s="5" t="s">
        <v>643</v>
      </c>
      <c r="H11" s="5" t="s">
        <v>2679</v>
      </c>
      <c r="I11" s="5" t="s">
        <v>2820</v>
      </c>
      <c r="J11" s="5" t="s">
        <v>2680</v>
      </c>
      <c r="K11" s="5" t="s">
        <v>2767</v>
      </c>
      <c r="L11" s="5" t="s">
        <v>739</v>
      </c>
      <c r="M11" s="5" t="s">
        <v>2681</v>
      </c>
      <c r="N11" s="16" t="s">
        <v>2768</v>
      </c>
      <c r="O11" s="5" t="s">
        <v>2682</v>
      </c>
    </row>
    <row r="12" spans="1:15" ht="15" customHeight="1">
      <c r="A12" s="8" t="s">
        <v>3271</v>
      </c>
      <c r="B12" s="90">
        <v>1004</v>
      </c>
      <c r="C12" s="78" t="s">
        <v>2757</v>
      </c>
      <c r="D12" s="9" t="s">
        <v>2964</v>
      </c>
      <c r="E12" s="12" t="s">
        <v>681</v>
      </c>
      <c r="F12" s="5" t="s">
        <v>682</v>
      </c>
      <c r="G12" s="5" t="s">
        <v>643</v>
      </c>
      <c r="H12" s="5" t="s">
        <v>2679</v>
      </c>
      <c r="I12" s="5" t="s">
        <v>2820</v>
      </c>
      <c r="J12" s="5" t="s">
        <v>2680</v>
      </c>
      <c r="K12" s="5" t="s">
        <v>2767</v>
      </c>
      <c r="L12" s="5" t="s">
        <v>739</v>
      </c>
      <c r="M12" s="5" t="s">
        <v>2681</v>
      </c>
      <c r="N12" s="16" t="s">
        <v>2768</v>
      </c>
      <c r="O12" s="5" t="s">
        <v>2682</v>
      </c>
    </row>
    <row r="13" spans="1:15" ht="15" customHeight="1">
      <c r="A13" s="8" t="s">
        <v>3271</v>
      </c>
      <c r="B13" s="90">
        <v>1005</v>
      </c>
      <c r="C13" s="78" t="s">
        <v>2764</v>
      </c>
      <c r="D13" s="9" t="s">
        <v>2765</v>
      </c>
      <c r="E13" s="12" t="s">
        <v>1364</v>
      </c>
      <c r="F13" s="5" t="s">
        <v>682</v>
      </c>
      <c r="G13" s="5" t="s">
        <v>643</v>
      </c>
      <c r="H13" s="5" t="s">
        <v>2679</v>
      </c>
      <c r="I13" s="5" t="s">
        <v>2820</v>
      </c>
      <c r="J13" s="5" t="s">
        <v>2680</v>
      </c>
      <c r="K13" s="5" t="s">
        <v>2767</v>
      </c>
      <c r="L13" s="5" t="s">
        <v>739</v>
      </c>
      <c r="M13" s="5" t="s">
        <v>2681</v>
      </c>
      <c r="N13" s="16" t="s">
        <v>2768</v>
      </c>
      <c r="O13" s="5" t="s">
        <v>2682</v>
      </c>
    </row>
    <row r="14" spans="1:15" ht="15" customHeight="1">
      <c r="A14" s="8" t="s">
        <v>3271</v>
      </c>
      <c r="B14" s="90">
        <v>1009</v>
      </c>
      <c r="C14" s="79" t="s">
        <v>2945</v>
      </c>
      <c r="D14" s="9" t="s">
        <v>2946</v>
      </c>
      <c r="E14" s="12" t="s">
        <v>681</v>
      </c>
      <c r="F14" s="5" t="s">
        <v>682</v>
      </c>
      <c r="G14" s="5" t="s">
        <v>643</v>
      </c>
      <c r="H14" s="5" t="s">
        <v>2679</v>
      </c>
      <c r="I14" s="5" t="s">
        <v>2820</v>
      </c>
      <c r="J14" s="5" t="s">
        <v>2680</v>
      </c>
      <c r="K14" s="5" t="s">
        <v>2767</v>
      </c>
      <c r="L14" s="5" t="s">
        <v>739</v>
      </c>
      <c r="M14" s="5" t="s">
        <v>2681</v>
      </c>
      <c r="N14" s="16" t="s">
        <v>2768</v>
      </c>
      <c r="O14" s="5" t="s">
        <v>2682</v>
      </c>
    </row>
    <row r="15" spans="1:15" ht="15" customHeight="1">
      <c r="A15" s="8" t="s">
        <v>3276</v>
      </c>
      <c r="B15" s="90">
        <v>2006</v>
      </c>
      <c r="C15" s="78" t="s">
        <v>2929</v>
      </c>
      <c r="D15" s="9" t="s">
        <v>2930</v>
      </c>
      <c r="E15" s="12" t="s">
        <v>681</v>
      </c>
      <c r="F15" s="5" t="s">
        <v>682</v>
      </c>
      <c r="G15" s="5" t="s">
        <v>643</v>
      </c>
      <c r="H15" s="5" t="s">
        <v>2679</v>
      </c>
      <c r="I15" s="5" t="s">
        <v>2820</v>
      </c>
      <c r="J15" s="5" t="s">
        <v>2680</v>
      </c>
      <c r="K15" s="5" t="s">
        <v>2767</v>
      </c>
      <c r="L15" s="5" t="s">
        <v>739</v>
      </c>
      <c r="M15" s="5" t="s">
        <v>2681</v>
      </c>
      <c r="N15" s="16" t="s">
        <v>2768</v>
      </c>
      <c r="O15" s="5" t="s">
        <v>2682</v>
      </c>
    </row>
    <row r="16" spans="1:15" ht="15" customHeight="1">
      <c r="A16" s="8" t="s">
        <v>605</v>
      </c>
      <c r="B16" s="90">
        <v>3031</v>
      </c>
      <c r="C16" s="78" t="s">
        <v>2677</v>
      </c>
      <c r="D16" s="9" t="s">
        <v>2678</v>
      </c>
      <c r="E16" s="12" t="s">
        <v>681</v>
      </c>
      <c r="F16" s="5" t="s">
        <v>682</v>
      </c>
      <c r="G16" s="5" t="s">
        <v>643</v>
      </c>
      <c r="H16" s="5" t="s">
        <v>2679</v>
      </c>
      <c r="I16" s="5" t="s">
        <v>2820</v>
      </c>
      <c r="J16" s="5" t="s">
        <v>2680</v>
      </c>
      <c r="K16" s="5" t="s">
        <v>2767</v>
      </c>
      <c r="L16" s="5" t="s">
        <v>739</v>
      </c>
      <c r="M16" s="5" t="s">
        <v>2681</v>
      </c>
      <c r="N16" s="16" t="s">
        <v>2768</v>
      </c>
      <c r="O16" s="5" t="s">
        <v>2682</v>
      </c>
    </row>
    <row r="17" spans="1:15" ht="15" customHeight="1">
      <c r="A17" s="8" t="s">
        <v>605</v>
      </c>
      <c r="B17" s="90">
        <v>3037</v>
      </c>
      <c r="C17" s="78" t="s">
        <v>2764</v>
      </c>
      <c r="D17" s="9" t="s">
        <v>2765</v>
      </c>
      <c r="E17" s="12" t="s">
        <v>1364</v>
      </c>
      <c r="F17" s="5" t="s">
        <v>682</v>
      </c>
      <c r="G17" s="5" t="s">
        <v>643</v>
      </c>
      <c r="H17" s="5" t="s">
        <v>2679</v>
      </c>
      <c r="I17" s="5" t="s">
        <v>2820</v>
      </c>
      <c r="J17" s="5" t="s">
        <v>2680</v>
      </c>
      <c r="K17" s="5" t="s">
        <v>2767</v>
      </c>
      <c r="L17" s="5" t="s">
        <v>739</v>
      </c>
      <c r="M17" s="5" t="s">
        <v>2681</v>
      </c>
      <c r="N17" s="16" t="s">
        <v>2768</v>
      </c>
      <c r="O17" s="5" t="s">
        <v>2682</v>
      </c>
    </row>
    <row r="18" spans="1:15" ht="15" customHeight="1">
      <c r="A18" s="8" t="s">
        <v>605</v>
      </c>
      <c r="B18" s="90">
        <v>3041</v>
      </c>
      <c r="C18" s="78" t="s">
        <v>2757</v>
      </c>
      <c r="D18" s="9" t="s">
        <v>2758</v>
      </c>
      <c r="E18" s="12" t="s">
        <v>681</v>
      </c>
      <c r="F18" s="5" t="s">
        <v>682</v>
      </c>
      <c r="G18" s="5" t="s">
        <v>643</v>
      </c>
      <c r="H18" s="5" t="s">
        <v>2679</v>
      </c>
      <c r="I18" s="5" t="s">
        <v>2820</v>
      </c>
      <c r="J18" s="5" t="s">
        <v>2680</v>
      </c>
      <c r="K18" s="5" t="s">
        <v>2767</v>
      </c>
      <c r="L18" s="5" t="s">
        <v>739</v>
      </c>
      <c r="M18" s="5" t="s">
        <v>2681</v>
      </c>
      <c r="N18" s="16" t="s">
        <v>2768</v>
      </c>
      <c r="O18" s="5" t="s">
        <v>2682</v>
      </c>
    </row>
    <row r="19" spans="1:15" ht="15" customHeight="1">
      <c r="A19" s="8" t="s">
        <v>606</v>
      </c>
      <c r="B19" s="89">
        <v>4006</v>
      </c>
      <c r="C19" s="79" t="s">
        <v>2945</v>
      </c>
      <c r="D19" s="9" t="s">
        <v>2946</v>
      </c>
      <c r="E19" s="12" t="s">
        <v>681</v>
      </c>
      <c r="F19" s="5" t="s">
        <v>682</v>
      </c>
      <c r="G19" s="5" t="s">
        <v>643</v>
      </c>
      <c r="H19" s="5" t="s">
        <v>2679</v>
      </c>
      <c r="I19" s="5" t="s">
        <v>2820</v>
      </c>
      <c r="J19" s="5" t="s">
        <v>2680</v>
      </c>
      <c r="K19" s="5" t="s">
        <v>2767</v>
      </c>
      <c r="L19" s="5" t="s">
        <v>739</v>
      </c>
      <c r="M19" s="5" t="s">
        <v>2681</v>
      </c>
      <c r="N19" s="16" t="s">
        <v>2768</v>
      </c>
      <c r="O19" s="5" t="s">
        <v>2682</v>
      </c>
    </row>
    <row r="20" spans="1:15" ht="15" customHeight="1">
      <c r="A20" s="8" t="s">
        <v>3269</v>
      </c>
      <c r="B20" s="90">
        <v>6003</v>
      </c>
      <c r="C20" s="78" t="s">
        <v>2818</v>
      </c>
      <c r="D20" s="9" t="s">
        <v>2819</v>
      </c>
      <c r="E20" s="12" t="s">
        <v>681</v>
      </c>
      <c r="F20" s="5" t="s">
        <v>682</v>
      </c>
      <c r="G20" s="5" t="s">
        <v>643</v>
      </c>
      <c r="H20" s="5" t="s">
        <v>2679</v>
      </c>
      <c r="I20" s="5" t="s">
        <v>2820</v>
      </c>
      <c r="J20" s="5" t="s">
        <v>2680</v>
      </c>
      <c r="K20" s="5" t="s">
        <v>2767</v>
      </c>
      <c r="L20" s="5" t="s">
        <v>739</v>
      </c>
      <c r="M20" s="5" t="s">
        <v>2681</v>
      </c>
      <c r="N20" s="16" t="s">
        <v>2768</v>
      </c>
      <c r="O20" s="5" t="s">
        <v>2682</v>
      </c>
    </row>
    <row r="21" spans="1:15" ht="15" customHeight="1">
      <c r="A21" s="8"/>
      <c r="B21" s="90"/>
      <c r="C21" s="78"/>
      <c r="G21" s="88"/>
      <c r="N21" s="16"/>
    </row>
    <row r="22" spans="1:15" ht="15" customHeight="1">
      <c r="A22" s="8" t="s">
        <v>3274</v>
      </c>
      <c r="B22" s="90">
        <v>5009</v>
      </c>
      <c r="C22" s="78" t="s">
        <v>2968</v>
      </c>
      <c r="D22" s="9" t="s">
        <v>2969</v>
      </c>
      <c r="E22" s="12" t="s">
        <v>681</v>
      </c>
      <c r="F22" s="5" t="s">
        <v>682</v>
      </c>
      <c r="G22" s="5" t="s">
        <v>643</v>
      </c>
      <c r="H22" s="5" t="s">
        <v>1510</v>
      </c>
      <c r="I22" s="5" t="s">
        <v>1511</v>
      </c>
      <c r="J22" s="5" t="s">
        <v>1512</v>
      </c>
      <c r="K22" s="5" t="s">
        <v>2286</v>
      </c>
      <c r="L22" s="5" t="s">
        <v>739</v>
      </c>
      <c r="M22" s="5" t="s">
        <v>1513</v>
      </c>
      <c r="N22" s="16" t="s">
        <v>1514</v>
      </c>
      <c r="O22" s="5" t="s">
        <v>2970</v>
      </c>
    </row>
    <row r="23" spans="1:15" ht="15" customHeight="1">
      <c r="A23" s="8" t="s">
        <v>3274</v>
      </c>
      <c r="B23" s="90">
        <v>5010</v>
      </c>
      <c r="C23" s="78" t="s">
        <v>1507</v>
      </c>
      <c r="D23" s="9" t="s">
        <v>1508</v>
      </c>
      <c r="E23" s="12" t="s">
        <v>1509</v>
      </c>
      <c r="F23" s="5" t="s">
        <v>46</v>
      </c>
      <c r="G23" s="5" t="s">
        <v>669</v>
      </c>
      <c r="H23" s="5" t="s">
        <v>1510</v>
      </c>
      <c r="I23" s="5" t="s">
        <v>1511</v>
      </c>
      <c r="J23" s="5" t="s">
        <v>1512</v>
      </c>
      <c r="K23" s="5" t="s">
        <v>2286</v>
      </c>
      <c r="L23" s="5" t="s">
        <v>739</v>
      </c>
      <c r="M23" s="5" t="s">
        <v>1513</v>
      </c>
      <c r="N23" s="16" t="s">
        <v>1514</v>
      </c>
      <c r="O23" s="16" t="s">
        <v>1515</v>
      </c>
    </row>
    <row r="24" spans="1:15" ht="15" customHeight="1">
      <c r="A24" s="8"/>
      <c r="B24" s="90"/>
      <c r="C24" s="78"/>
      <c r="G24" s="88"/>
      <c r="N24" s="16"/>
      <c r="O24" s="16"/>
    </row>
    <row r="25" spans="1:15" ht="15" customHeight="1">
      <c r="A25" s="8" t="s">
        <v>3274</v>
      </c>
      <c r="B25" s="90">
        <v>5002</v>
      </c>
      <c r="C25" s="78" t="s">
        <v>2922</v>
      </c>
      <c r="D25" s="9" t="s">
        <v>2923</v>
      </c>
      <c r="E25" s="12" t="s">
        <v>805</v>
      </c>
      <c r="F25" s="5" t="s">
        <v>46</v>
      </c>
      <c r="G25" s="5" t="s">
        <v>669</v>
      </c>
      <c r="H25" s="5" t="s">
        <v>1073</v>
      </c>
      <c r="I25" s="5" t="s">
        <v>1074</v>
      </c>
      <c r="J25" s="5" t="s">
        <v>1075</v>
      </c>
      <c r="K25" s="5" t="s">
        <v>1076</v>
      </c>
      <c r="L25" s="5" t="s">
        <v>739</v>
      </c>
      <c r="M25" s="5" t="s">
        <v>1300</v>
      </c>
      <c r="N25" s="5" t="s">
        <v>1896</v>
      </c>
      <c r="O25" s="5" t="s">
        <v>1077</v>
      </c>
    </row>
    <row r="26" spans="1:15" ht="15" customHeight="1">
      <c r="A26" s="8" t="s">
        <v>3274</v>
      </c>
      <c r="B26" s="90">
        <v>5006</v>
      </c>
      <c r="C26" s="78" t="s">
        <v>1298</v>
      </c>
      <c r="D26" s="9" t="s">
        <v>1299</v>
      </c>
      <c r="E26" s="12" t="s">
        <v>681</v>
      </c>
      <c r="F26" s="5" t="s">
        <v>46</v>
      </c>
      <c r="G26" s="5" t="s">
        <v>643</v>
      </c>
      <c r="H26" s="5" t="s">
        <v>1073</v>
      </c>
      <c r="I26" s="5" t="s">
        <v>1074</v>
      </c>
      <c r="J26" s="5" t="s">
        <v>1075</v>
      </c>
      <c r="K26" s="5" t="s">
        <v>1076</v>
      </c>
      <c r="L26" s="5" t="s">
        <v>739</v>
      </c>
      <c r="M26" s="5" t="s">
        <v>1300</v>
      </c>
      <c r="N26" s="5" t="s">
        <v>1896</v>
      </c>
      <c r="O26" s="16" t="s">
        <v>1077</v>
      </c>
    </row>
    <row r="27" spans="1:15" ht="15" customHeight="1">
      <c r="A27" s="8" t="s">
        <v>3274</v>
      </c>
      <c r="B27" s="90">
        <v>5008</v>
      </c>
      <c r="C27" s="78" t="s">
        <v>1071</v>
      </c>
      <c r="D27" s="9" t="s">
        <v>1072</v>
      </c>
      <c r="E27" s="12" t="s">
        <v>681</v>
      </c>
      <c r="F27" s="5" t="s">
        <v>46</v>
      </c>
      <c r="G27" s="5" t="s">
        <v>643</v>
      </c>
      <c r="H27" s="5" t="s">
        <v>1073</v>
      </c>
      <c r="I27" s="5" t="s">
        <v>1074</v>
      </c>
      <c r="J27" s="5" t="s">
        <v>1075</v>
      </c>
      <c r="K27" s="5" t="s">
        <v>1076</v>
      </c>
      <c r="L27" s="5" t="s">
        <v>739</v>
      </c>
      <c r="M27" s="5" t="s">
        <v>1300</v>
      </c>
      <c r="N27" s="5" t="s">
        <v>1896</v>
      </c>
      <c r="O27" s="16" t="s">
        <v>1077</v>
      </c>
    </row>
    <row r="28" spans="1:15" ht="15" customHeight="1">
      <c r="A28" s="8" t="s">
        <v>3274</v>
      </c>
      <c r="B28" s="90">
        <v>5011</v>
      </c>
      <c r="C28" s="78" t="s">
        <v>1894</v>
      </c>
      <c r="D28" s="9" t="s">
        <v>1895</v>
      </c>
      <c r="E28" s="12" t="s">
        <v>954</v>
      </c>
      <c r="F28" s="5" t="s">
        <v>46</v>
      </c>
      <c r="G28" s="5" t="s">
        <v>643</v>
      </c>
      <c r="H28" s="5" t="s">
        <v>1073</v>
      </c>
      <c r="I28" s="5" t="s">
        <v>1074</v>
      </c>
      <c r="J28" s="5" t="s">
        <v>1075</v>
      </c>
      <c r="K28" s="5" t="s">
        <v>1076</v>
      </c>
      <c r="L28" s="5" t="s">
        <v>739</v>
      </c>
      <c r="M28" s="5" t="s">
        <v>1300</v>
      </c>
      <c r="N28" s="5" t="s">
        <v>1896</v>
      </c>
      <c r="O28" s="16" t="s">
        <v>1077</v>
      </c>
    </row>
    <row r="29" spans="1:15" ht="15" customHeight="1">
      <c r="A29" s="8"/>
      <c r="B29" s="90"/>
      <c r="C29" s="78"/>
      <c r="G29" s="88"/>
      <c r="O29" s="16"/>
    </row>
    <row r="30" spans="1:15" ht="15" customHeight="1">
      <c r="A30" s="8" t="s">
        <v>3276</v>
      </c>
      <c r="B30" s="90">
        <v>2003</v>
      </c>
      <c r="C30" s="78" t="s">
        <v>731</v>
      </c>
      <c r="D30" s="9" t="s">
        <v>732</v>
      </c>
      <c r="E30" s="18" t="s">
        <v>735</v>
      </c>
      <c r="F30" s="5" t="s">
        <v>668</v>
      </c>
      <c r="G30" s="5" t="s">
        <v>669</v>
      </c>
      <c r="H30" s="5" t="s">
        <v>769</v>
      </c>
      <c r="I30" s="5" t="s">
        <v>736</v>
      </c>
      <c r="J30" s="5" t="s">
        <v>737</v>
      </c>
      <c r="K30" s="5" t="s">
        <v>738</v>
      </c>
      <c r="L30" s="5" t="s">
        <v>739</v>
      </c>
      <c r="M30" s="5" t="s">
        <v>740</v>
      </c>
      <c r="N30" s="5" t="s">
        <v>741</v>
      </c>
      <c r="O30" s="16" t="s">
        <v>742</v>
      </c>
    </row>
    <row r="31" spans="1:15" ht="15" customHeight="1">
      <c r="A31" s="8" t="s">
        <v>605</v>
      </c>
      <c r="B31" s="90">
        <v>3011</v>
      </c>
      <c r="C31" s="78" t="s">
        <v>1109</v>
      </c>
      <c r="D31" s="9" t="s">
        <v>1110</v>
      </c>
      <c r="E31" s="12" t="s">
        <v>1111</v>
      </c>
      <c r="F31" s="5" t="s">
        <v>668</v>
      </c>
      <c r="G31" s="5" t="s">
        <v>669</v>
      </c>
      <c r="H31" s="5" t="s">
        <v>769</v>
      </c>
      <c r="I31" s="5" t="s">
        <v>736</v>
      </c>
      <c r="J31" s="5" t="s">
        <v>737</v>
      </c>
      <c r="K31" s="5" t="s">
        <v>738</v>
      </c>
      <c r="L31" s="5" t="s">
        <v>739</v>
      </c>
      <c r="M31" s="5" t="s">
        <v>740</v>
      </c>
      <c r="N31" s="5" t="s">
        <v>741</v>
      </c>
      <c r="O31" s="16" t="s">
        <v>742</v>
      </c>
    </row>
    <row r="32" spans="1:15" ht="15" customHeight="1">
      <c r="A32" s="8" t="s">
        <v>605</v>
      </c>
      <c r="B32" s="90">
        <v>3012</v>
      </c>
      <c r="C32" s="78" t="s">
        <v>1083</v>
      </c>
      <c r="D32" s="9" t="s">
        <v>1084</v>
      </c>
      <c r="E32" s="12" t="s">
        <v>954</v>
      </c>
      <c r="F32" s="5" t="s">
        <v>46</v>
      </c>
      <c r="G32" s="5" t="s">
        <v>643</v>
      </c>
      <c r="H32" s="5" t="s">
        <v>769</v>
      </c>
      <c r="I32" s="5" t="s">
        <v>1085</v>
      </c>
      <c r="J32" s="5" t="s">
        <v>737</v>
      </c>
      <c r="K32" s="5" t="s">
        <v>738</v>
      </c>
      <c r="L32" s="5" t="s">
        <v>739</v>
      </c>
      <c r="M32" s="5" t="s">
        <v>740</v>
      </c>
      <c r="N32" s="5" t="s">
        <v>741</v>
      </c>
      <c r="O32" s="16" t="s">
        <v>742</v>
      </c>
    </row>
    <row r="33" spans="1:15" ht="15" customHeight="1">
      <c r="A33" s="8" t="s">
        <v>605</v>
      </c>
      <c r="B33" s="90">
        <v>3015</v>
      </c>
      <c r="C33" s="78" t="s">
        <v>2087</v>
      </c>
      <c r="D33" s="9" t="s">
        <v>2088</v>
      </c>
      <c r="E33" s="12" t="s">
        <v>954</v>
      </c>
      <c r="F33" s="5" t="s">
        <v>46</v>
      </c>
      <c r="G33" s="5" t="s">
        <v>643</v>
      </c>
      <c r="H33" s="5" t="s">
        <v>769</v>
      </c>
      <c r="I33" s="5" t="s">
        <v>736</v>
      </c>
      <c r="J33" s="5" t="s">
        <v>737</v>
      </c>
      <c r="K33" s="5" t="s">
        <v>738</v>
      </c>
      <c r="L33" s="5" t="s">
        <v>739</v>
      </c>
      <c r="M33" s="5" t="s">
        <v>740</v>
      </c>
      <c r="N33" s="5" t="s">
        <v>741</v>
      </c>
      <c r="O33" s="16" t="s">
        <v>742</v>
      </c>
    </row>
    <row r="34" spans="1:15" ht="15" customHeight="1">
      <c r="A34" s="8" t="s">
        <v>605</v>
      </c>
      <c r="B34" s="90">
        <v>3018</v>
      </c>
      <c r="C34" s="78" t="s">
        <v>1449</v>
      </c>
      <c r="D34" s="9" t="s">
        <v>1450</v>
      </c>
      <c r="E34" s="12" t="s">
        <v>1169</v>
      </c>
      <c r="F34" s="5" t="s">
        <v>682</v>
      </c>
      <c r="G34" s="5" t="s">
        <v>643</v>
      </c>
      <c r="H34" s="5" t="s">
        <v>769</v>
      </c>
      <c r="I34" s="5" t="s">
        <v>3177</v>
      </c>
      <c r="J34" s="5" t="s">
        <v>737</v>
      </c>
      <c r="K34" s="5" t="s">
        <v>738</v>
      </c>
      <c r="L34" s="5" t="s">
        <v>739</v>
      </c>
      <c r="M34" s="5" t="s">
        <v>740</v>
      </c>
      <c r="N34" s="5" t="s">
        <v>741</v>
      </c>
      <c r="O34" s="16" t="s">
        <v>742</v>
      </c>
    </row>
    <row r="35" spans="1:15" ht="15" customHeight="1">
      <c r="A35" s="8" t="s">
        <v>605</v>
      </c>
      <c r="B35" s="90">
        <v>3025</v>
      </c>
      <c r="C35" s="78" t="s">
        <v>1602</v>
      </c>
      <c r="D35" s="9" t="s">
        <v>1603</v>
      </c>
      <c r="E35" s="12" t="s">
        <v>954</v>
      </c>
      <c r="F35" s="5" t="s">
        <v>46</v>
      </c>
      <c r="G35" s="5" t="s">
        <v>643</v>
      </c>
      <c r="H35" s="5" t="s">
        <v>769</v>
      </c>
      <c r="I35" s="5" t="s">
        <v>736</v>
      </c>
      <c r="J35" s="5" t="s">
        <v>737</v>
      </c>
      <c r="K35" s="5" t="s">
        <v>738</v>
      </c>
      <c r="L35" s="5" t="s">
        <v>739</v>
      </c>
      <c r="M35" s="5" t="s">
        <v>740</v>
      </c>
      <c r="N35" s="5" t="s">
        <v>741</v>
      </c>
      <c r="O35" s="16" t="s">
        <v>742</v>
      </c>
    </row>
    <row r="36" spans="1:15" ht="15" customHeight="1">
      <c r="A36" s="8" t="s">
        <v>605</v>
      </c>
      <c r="B36" s="90">
        <v>3047</v>
      </c>
      <c r="C36" s="78" t="s">
        <v>766</v>
      </c>
      <c r="D36" s="9" t="s">
        <v>767</v>
      </c>
      <c r="E36" s="18" t="s">
        <v>681</v>
      </c>
      <c r="F36" s="5" t="s">
        <v>682</v>
      </c>
      <c r="G36" s="5" t="s">
        <v>669</v>
      </c>
      <c r="H36" s="5" t="s">
        <v>769</v>
      </c>
      <c r="I36" s="5" t="s">
        <v>770</v>
      </c>
      <c r="J36" s="5" t="s">
        <v>737</v>
      </c>
      <c r="K36" s="5" t="s">
        <v>738</v>
      </c>
      <c r="L36" s="5" t="s">
        <v>739</v>
      </c>
      <c r="M36" s="5" t="s">
        <v>740</v>
      </c>
      <c r="N36" s="5" t="s">
        <v>741</v>
      </c>
      <c r="O36" s="16" t="s">
        <v>742</v>
      </c>
    </row>
    <row r="37" spans="1:15" ht="15" customHeight="1">
      <c r="A37" s="8" t="s">
        <v>605</v>
      </c>
      <c r="B37" s="90">
        <v>3051</v>
      </c>
      <c r="C37" s="78" t="s">
        <v>1099</v>
      </c>
      <c r="D37" s="9" t="s">
        <v>1100</v>
      </c>
      <c r="E37" s="12" t="s">
        <v>1101</v>
      </c>
      <c r="F37" s="5" t="s">
        <v>46</v>
      </c>
      <c r="G37" s="5" t="s">
        <v>669</v>
      </c>
      <c r="H37" s="5" t="s">
        <v>769</v>
      </c>
      <c r="I37" s="5" t="s">
        <v>736</v>
      </c>
      <c r="J37" s="5" t="s">
        <v>737</v>
      </c>
      <c r="K37" s="5" t="s">
        <v>738</v>
      </c>
      <c r="L37" s="5" t="s">
        <v>739</v>
      </c>
      <c r="M37" s="5" t="s">
        <v>740</v>
      </c>
      <c r="N37" s="5" t="s">
        <v>741</v>
      </c>
      <c r="O37" s="16" t="s">
        <v>1102</v>
      </c>
    </row>
    <row r="38" spans="1:15" ht="15" customHeight="1">
      <c r="A38" s="8" t="s">
        <v>606</v>
      </c>
      <c r="B38" s="89">
        <v>4021</v>
      </c>
      <c r="C38" s="78" t="s">
        <v>2721</v>
      </c>
      <c r="D38" s="9" t="s">
        <v>2722</v>
      </c>
      <c r="E38" s="12" t="s">
        <v>1032</v>
      </c>
      <c r="F38" s="5" t="s">
        <v>668</v>
      </c>
      <c r="G38" s="5" t="s">
        <v>643</v>
      </c>
      <c r="H38" s="5" t="s">
        <v>769</v>
      </c>
      <c r="I38" s="5" t="s">
        <v>2723</v>
      </c>
      <c r="J38" s="5" t="s">
        <v>737</v>
      </c>
      <c r="K38" s="5" t="s">
        <v>738</v>
      </c>
      <c r="L38" s="5" t="s">
        <v>739</v>
      </c>
      <c r="M38" s="5" t="s">
        <v>740</v>
      </c>
      <c r="N38" s="5" t="s">
        <v>741</v>
      </c>
      <c r="O38" s="5" t="s">
        <v>742</v>
      </c>
    </row>
    <row r="39" spans="1:15" ht="15" customHeight="1">
      <c r="A39" s="8" t="s">
        <v>606</v>
      </c>
      <c r="B39" s="89">
        <v>4032</v>
      </c>
      <c r="C39" s="79" t="s">
        <v>3097</v>
      </c>
      <c r="D39" s="9" t="s">
        <v>3098</v>
      </c>
      <c r="E39" s="12" t="s">
        <v>1943</v>
      </c>
      <c r="F39" s="5" t="s">
        <v>668</v>
      </c>
      <c r="G39" s="5" t="s">
        <v>669</v>
      </c>
      <c r="H39" s="5" t="s">
        <v>769</v>
      </c>
      <c r="I39" s="5" t="s">
        <v>3099</v>
      </c>
      <c r="J39" s="5" t="s">
        <v>737</v>
      </c>
      <c r="K39" s="5" t="s">
        <v>738</v>
      </c>
      <c r="L39" s="5" t="s">
        <v>739</v>
      </c>
      <c r="M39" s="5" t="s">
        <v>740</v>
      </c>
      <c r="N39" s="5" t="s">
        <v>741</v>
      </c>
      <c r="O39" s="5" t="s">
        <v>742</v>
      </c>
    </row>
    <row r="40" spans="1:15" ht="15" customHeight="1">
      <c r="A40" s="8" t="s">
        <v>3312</v>
      </c>
      <c r="B40" s="90">
        <v>8009</v>
      </c>
      <c r="C40" s="78" t="s">
        <v>2111</v>
      </c>
      <c r="D40" s="9" t="s">
        <v>2112</v>
      </c>
      <c r="E40" s="12" t="s">
        <v>641</v>
      </c>
      <c r="F40" s="5" t="s">
        <v>46</v>
      </c>
      <c r="G40" s="5" t="s">
        <v>669</v>
      </c>
      <c r="H40" s="5" t="s">
        <v>769</v>
      </c>
      <c r="I40" s="5" t="s">
        <v>1085</v>
      </c>
      <c r="J40" s="5" t="s">
        <v>737</v>
      </c>
      <c r="K40" s="5" t="s">
        <v>738</v>
      </c>
      <c r="L40" s="5" t="s">
        <v>739</v>
      </c>
      <c r="M40" s="5" t="s">
        <v>740</v>
      </c>
      <c r="N40" s="5" t="s">
        <v>741</v>
      </c>
      <c r="O40" s="16" t="s">
        <v>742</v>
      </c>
    </row>
    <row r="41" spans="1:15" ht="15" customHeight="1">
      <c r="A41" s="8"/>
      <c r="B41" s="90"/>
      <c r="C41" s="78"/>
      <c r="G41" s="88"/>
      <c r="O41" s="16"/>
    </row>
    <row r="42" spans="1:15" ht="15" customHeight="1">
      <c r="A42" s="8" t="s">
        <v>3271</v>
      </c>
      <c r="B42" s="90">
        <v>1032</v>
      </c>
      <c r="C42" s="78" t="s">
        <v>3061</v>
      </c>
      <c r="D42" s="9" t="s">
        <v>3062</v>
      </c>
      <c r="E42" s="12" t="s">
        <v>2038</v>
      </c>
      <c r="F42" s="5" t="s">
        <v>668</v>
      </c>
      <c r="G42" s="5" t="s">
        <v>669</v>
      </c>
      <c r="H42" s="5" t="s">
        <v>1486</v>
      </c>
      <c r="I42" s="5" t="s">
        <v>1487</v>
      </c>
      <c r="J42" s="5" t="s">
        <v>1488</v>
      </c>
      <c r="K42" s="5" t="s">
        <v>1489</v>
      </c>
      <c r="L42" s="5" t="s">
        <v>739</v>
      </c>
      <c r="M42" s="5" t="s">
        <v>2358</v>
      </c>
      <c r="N42" s="16" t="s">
        <v>2359</v>
      </c>
      <c r="O42" s="5" t="s">
        <v>1491</v>
      </c>
    </row>
    <row r="43" spans="1:15" ht="15" customHeight="1">
      <c r="A43" s="8" t="s">
        <v>605</v>
      </c>
      <c r="B43" s="90">
        <v>3008</v>
      </c>
      <c r="C43" s="78" t="s">
        <v>1496</v>
      </c>
      <c r="D43" s="9" t="s">
        <v>1497</v>
      </c>
      <c r="E43" s="12" t="s">
        <v>1289</v>
      </c>
      <c r="F43" s="5" t="s">
        <v>668</v>
      </c>
      <c r="G43" s="5" t="s">
        <v>669</v>
      </c>
      <c r="H43" s="5" t="s">
        <v>1486</v>
      </c>
      <c r="I43" s="5" t="s">
        <v>1487</v>
      </c>
      <c r="J43" s="5" t="s">
        <v>1488</v>
      </c>
      <c r="K43" s="5" t="s">
        <v>1489</v>
      </c>
      <c r="L43" s="5" t="s">
        <v>739</v>
      </c>
      <c r="M43" s="5" t="s">
        <v>2358</v>
      </c>
      <c r="N43" s="16" t="s">
        <v>2359</v>
      </c>
      <c r="O43" s="16" t="s">
        <v>1490</v>
      </c>
    </row>
    <row r="44" spans="1:15" ht="15" customHeight="1">
      <c r="A44" s="8" t="s">
        <v>605</v>
      </c>
      <c r="B44" s="90">
        <v>3027</v>
      </c>
      <c r="C44" s="78" t="s">
        <v>1484</v>
      </c>
      <c r="D44" s="9" t="s">
        <v>1485</v>
      </c>
      <c r="E44" s="12" t="s">
        <v>1442</v>
      </c>
      <c r="F44" s="5" t="s">
        <v>682</v>
      </c>
      <c r="G44" s="5" t="s">
        <v>643</v>
      </c>
      <c r="H44" s="5" t="s">
        <v>1486</v>
      </c>
      <c r="I44" s="5" t="s">
        <v>1487</v>
      </c>
      <c r="J44" s="5" t="s">
        <v>1488</v>
      </c>
      <c r="K44" s="5" t="s">
        <v>1489</v>
      </c>
      <c r="L44" s="5" t="s">
        <v>739</v>
      </c>
      <c r="M44" s="5" t="s">
        <v>2358</v>
      </c>
      <c r="N44" s="16" t="s">
        <v>2359</v>
      </c>
      <c r="O44" s="16" t="s">
        <v>1490</v>
      </c>
    </row>
    <row r="45" spans="1:15" ht="15" customHeight="1">
      <c r="A45" s="8" t="s">
        <v>3312</v>
      </c>
      <c r="B45" s="90">
        <v>8014</v>
      </c>
      <c r="C45" s="78" t="s">
        <v>2625</v>
      </c>
      <c r="D45" s="9" t="s">
        <v>2626</v>
      </c>
      <c r="E45" s="12" t="s">
        <v>2627</v>
      </c>
      <c r="F45" s="5" t="s">
        <v>682</v>
      </c>
      <c r="G45" s="5" t="s">
        <v>643</v>
      </c>
      <c r="H45" s="5" t="s">
        <v>1486</v>
      </c>
      <c r="I45" s="5" t="s">
        <v>2628</v>
      </c>
      <c r="J45" s="5" t="s">
        <v>2629</v>
      </c>
      <c r="K45" s="5" t="s">
        <v>1489</v>
      </c>
      <c r="L45" s="5" t="s">
        <v>739</v>
      </c>
      <c r="M45" s="5" t="s">
        <v>2358</v>
      </c>
      <c r="N45" s="16" t="s">
        <v>2359</v>
      </c>
      <c r="O45" s="5" t="s">
        <v>1491</v>
      </c>
    </row>
    <row r="46" spans="1:15" ht="15" customHeight="1">
      <c r="A46" s="8" t="s">
        <v>3267</v>
      </c>
      <c r="B46" s="90">
        <v>10014</v>
      </c>
      <c r="C46" s="78" t="s">
        <v>2353</v>
      </c>
      <c r="D46" s="9" t="s">
        <v>2354</v>
      </c>
      <c r="E46" s="12" t="s">
        <v>2355</v>
      </c>
      <c r="F46" s="5" t="s">
        <v>46</v>
      </c>
      <c r="G46" s="5" t="s">
        <v>643</v>
      </c>
      <c r="H46" s="5" t="s">
        <v>1486</v>
      </c>
      <c r="I46" s="5" t="s">
        <v>2356</v>
      </c>
      <c r="J46" s="5" t="s">
        <v>2357</v>
      </c>
      <c r="K46" s="5" t="s">
        <v>1489</v>
      </c>
      <c r="L46" s="5" t="s">
        <v>739</v>
      </c>
      <c r="M46" s="5" t="s">
        <v>2358</v>
      </c>
      <c r="N46" s="16" t="s">
        <v>2359</v>
      </c>
      <c r="O46" s="5" t="s">
        <v>1490</v>
      </c>
    </row>
    <row r="47" spans="1:15" ht="15" customHeight="1">
      <c r="A47" s="8"/>
      <c r="B47" s="90"/>
      <c r="C47" s="78"/>
      <c r="G47" s="88"/>
      <c r="N47" s="16"/>
    </row>
    <row r="48" spans="1:15" ht="15" customHeight="1">
      <c r="A48" s="8" t="s">
        <v>606</v>
      </c>
      <c r="B48" s="89">
        <v>4034</v>
      </c>
      <c r="C48" s="6" t="s">
        <v>3166</v>
      </c>
      <c r="D48" s="9" t="s">
        <v>3167</v>
      </c>
      <c r="E48" s="12" t="s">
        <v>96</v>
      </c>
      <c r="F48" s="5" t="s">
        <v>682</v>
      </c>
      <c r="G48" s="5" t="s">
        <v>669</v>
      </c>
      <c r="H48" s="5" t="s">
        <v>3499</v>
      </c>
      <c r="I48" s="5" t="s">
        <v>3169</v>
      </c>
      <c r="K48" s="5" t="s">
        <v>3170</v>
      </c>
      <c r="L48" s="5" t="s">
        <v>2081</v>
      </c>
      <c r="M48" s="5" t="s">
        <v>3172</v>
      </c>
      <c r="N48" s="5" t="s">
        <v>3173</v>
      </c>
      <c r="O48" s="5" t="s">
        <v>3174</v>
      </c>
    </row>
    <row r="49" spans="1:43" ht="15" customHeight="1">
      <c r="A49" s="8"/>
      <c r="G49" s="88"/>
    </row>
    <row r="50" spans="1:43" ht="15" customHeight="1">
      <c r="A50" s="8" t="s">
        <v>605</v>
      </c>
      <c r="B50" s="90">
        <v>3006</v>
      </c>
      <c r="C50" s="78" t="s">
        <v>2810</v>
      </c>
      <c r="D50" s="9" t="s">
        <v>2811</v>
      </c>
      <c r="E50" s="12" t="s">
        <v>681</v>
      </c>
      <c r="F50" s="5" t="s">
        <v>46</v>
      </c>
      <c r="G50" s="5" t="s">
        <v>643</v>
      </c>
      <c r="H50" s="5" t="s">
        <v>1413</v>
      </c>
      <c r="I50" s="5" t="s">
        <v>2812</v>
      </c>
      <c r="J50" s="5" t="s">
        <v>1415</v>
      </c>
      <c r="K50" s="5" t="s">
        <v>1416</v>
      </c>
      <c r="L50" s="5" t="s">
        <v>739</v>
      </c>
      <c r="M50" s="5" t="s">
        <v>1417</v>
      </c>
      <c r="N50" s="16" t="s">
        <v>1418</v>
      </c>
      <c r="O50" s="5" t="s">
        <v>1419</v>
      </c>
    </row>
    <row r="51" spans="1:43" ht="15" customHeight="1">
      <c r="A51" s="8" t="s">
        <v>606</v>
      </c>
      <c r="B51" s="89">
        <v>4015</v>
      </c>
      <c r="C51" s="78" t="s">
        <v>1411</v>
      </c>
      <c r="D51" s="9" t="s">
        <v>1412</v>
      </c>
      <c r="E51" s="12" t="s">
        <v>681</v>
      </c>
      <c r="F51" s="5" t="s">
        <v>46</v>
      </c>
      <c r="G51" s="5" t="s">
        <v>643</v>
      </c>
      <c r="H51" s="5" t="s">
        <v>1413</v>
      </c>
      <c r="I51" s="5" t="s">
        <v>1414</v>
      </c>
      <c r="J51" s="5" t="s">
        <v>1415</v>
      </c>
      <c r="K51" s="5" t="s">
        <v>1416</v>
      </c>
      <c r="L51" s="5" t="s">
        <v>739</v>
      </c>
      <c r="M51" s="5" t="s">
        <v>1417</v>
      </c>
      <c r="N51" s="16" t="s">
        <v>1418</v>
      </c>
      <c r="O51" s="16" t="s">
        <v>1419</v>
      </c>
    </row>
    <row r="52" spans="1:43" ht="15" customHeight="1">
      <c r="A52" s="8"/>
      <c r="C52" s="78"/>
      <c r="G52" s="88"/>
      <c r="N52" s="16"/>
      <c r="O52" s="16"/>
    </row>
    <row r="53" spans="1:43" ht="15" customHeight="1">
      <c r="A53" s="8" t="s">
        <v>606</v>
      </c>
      <c r="B53" s="89">
        <v>4004</v>
      </c>
      <c r="C53" s="78" t="s">
        <v>3089</v>
      </c>
      <c r="D53" s="9" t="s">
        <v>3090</v>
      </c>
      <c r="E53" s="12" t="s">
        <v>681</v>
      </c>
      <c r="F53" s="5" t="s">
        <v>682</v>
      </c>
      <c r="G53" s="5" t="s">
        <v>643</v>
      </c>
      <c r="H53" s="5" t="s">
        <v>2409</v>
      </c>
      <c r="I53" s="5" t="s">
        <v>2410</v>
      </c>
      <c r="J53" s="5" t="s">
        <v>2411</v>
      </c>
      <c r="K53" s="5" t="s">
        <v>3091</v>
      </c>
      <c r="L53" s="5" t="s">
        <v>739</v>
      </c>
      <c r="M53" s="5" t="s">
        <v>2413</v>
      </c>
      <c r="N53" s="16" t="s">
        <v>2414</v>
      </c>
      <c r="O53" s="16" t="s">
        <v>2416</v>
      </c>
    </row>
    <row r="54" spans="1:43" ht="15" customHeight="1">
      <c r="A54" s="8" t="s">
        <v>606</v>
      </c>
      <c r="B54" s="89">
        <v>4022</v>
      </c>
      <c r="C54" s="78" t="s">
        <v>2407</v>
      </c>
      <c r="D54" s="9" t="s">
        <v>2408</v>
      </c>
      <c r="E54" s="12" t="s">
        <v>1442</v>
      </c>
      <c r="F54" s="5" t="s">
        <v>46</v>
      </c>
      <c r="G54" s="5" t="s">
        <v>669</v>
      </c>
      <c r="H54" s="5" t="s">
        <v>2409</v>
      </c>
      <c r="I54" s="5" t="s">
        <v>2410</v>
      </c>
      <c r="J54" s="5" t="s">
        <v>2411</v>
      </c>
      <c r="K54" s="5" t="s">
        <v>2412</v>
      </c>
      <c r="L54" s="5" t="s">
        <v>739</v>
      </c>
      <c r="M54" s="5" t="s">
        <v>2413</v>
      </c>
      <c r="N54" s="16" t="s">
        <v>2414</v>
      </c>
      <c r="O54" s="5" t="s">
        <v>2415</v>
      </c>
    </row>
    <row r="55" spans="1:43" ht="15" customHeight="1">
      <c r="A55" s="8" t="s">
        <v>3269</v>
      </c>
      <c r="B55" s="90">
        <v>6013</v>
      </c>
      <c r="C55" s="78" t="s">
        <v>2458</v>
      </c>
      <c r="D55" s="9" t="s">
        <v>2459</v>
      </c>
      <c r="E55" s="12" t="s">
        <v>2460</v>
      </c>
      <c r="F55" s="5" t="s">
        <v>668</v>
      </c>
      <c r="G55" s="5" t="s">
        <v>643</v>
      </c>
      <c r="H55" s="5" t="s">
        <v>2409</v>
      </c>
      <c r="I55" s="5" t="s">
        <v>2461</v>
      </c>
      <c r="J55" s="5" t="s">
        <v>2411</v>
      </c>
      <c r="K55" s="5" t="s">
        <v>2412</v>
      </c>
      <c r="L55" s="5" t="s">
        <v>739</v>
      </c>
      <c r="M55" s="5" t="s">
        <v>2413</v>
      </c>
      <c r="N55" s="16" t="s">
        <v>2414</v>
      </c>
      <c r="O55" s="5" t="s">
        <v>2416</v>
      </c>
    </row>
    <row r="56" spans="1:43" ht="15" customHeight="1">
      <c r="A56" s="8" t="s">
        <v>3269</v>
      </c>
      <c r="B56" s="90">
        <v>6015</v>
      </c>
      <c r="C56" s="78" t="s">
        <v>2977</v>
      </c>
      <c r="D56" s="9" t="s">
        <v>2978</v>
      </c>
      <c r="E56" s="12" t="s">
        <v>1289</v>
      </c>
      <c r="F56" s="5" t="s">
        <v>668</v>
      </c>
      <c r="G56" s="5" t="s">
        <v>669</v>
      </c>
      <c r="H56" s="5" t="s">
        <v>2409</v>
      </c>
      <c r="I56" s="5" t="s">
        <v>2410</v>
      </c>
      <c r="J56" s="5" t="s">
        <v>2411</v>
      </c>
      <c r="K56" s="5" t="s">
        <v>2412</v>
      </c>
      <c r="L56" s="5" t="s">
        <v>739</v>
      </c>
      <c r="M56" s="5" t="s">
        <v>2413</v>
      </c>
      <c r="N56" s="16" t="s">
        <v>2414</v>
      </c>
      <c r="O56" s="5" t="s">
        <v>2416</v>
      </c>
    </row>
    <row r="57" spans="1:43" ht="15" customHeight="1">
      <c r="A57" s="8" t="s">
        <v>3269</v>
      </c>
      <c r="B57" s="90">
        <v>6023</v>
      </c>
      <c r="C57" s="78" t="s">
        <v>3089</v>
      </c>
      <c r="D57" s="9" t="s">
        <v>3090</v>
      </c>
      <c r="E57" s="12" t="s">
        <v>681</v>
      </c>
      <c r="F57" s="5" t="s">
        <v>682</v>
      </c>
      <c r="G57" s="5" t="s">
        <v>643</v>
      </c>
      <c r="H57" s="5" t="s">
        <v>2409</v>
      </c>
      <c r="I57" s="5" t="s">
        <v>2410</v>
      </c>
      <c r="J57" s="5" t="s">
        <v>2411</v>
      </c>
      <c r="K57" s="5" t="s">
        <v>2412</v>
      </c>
      <c r="L57" s="5" t="s">
        <v>739</v>
      </c>
      <c r="M57" s="5" t="s">
        <v>2413</v>
      </c>
      <c r="N57" s="16" t="s">
        <v>2414</v>
      </c>
      <c r="O57" s="5" t="s">
        <v>2416</v>
      </c>
    </row>
    <row r="58" spans="1:43" ht="15" customHeight="1">
      <c r="A58" s="8" t="s">
        <v>3288</v>
      </c>
      <c r="B58" s="90">
        <v>7003</v>
      </c>
      <c r="C58" s="78" t="s">
        <v>2689</v>
      </c>
      <c r="D58" s="9" t="s">
        <v>2690</v>
      </c>
      <c r="E58" s="12" t="s">
        <v>2691</v>
      </c>
      <c r="F58" s="5" t="s">
        <v>682</v>
      </c>
      <c r="G58" s="5" t="s">
        <v>643</v>
      </c>
      <c r="H58" s="5" t="s">
        <v>2409</v>
      </c>
      <c r="I58" s="5" t="s">
        <v>2410</v>
      </c>
      <c r="J58" s="5" t="s">
        <v>2411</v>
      </c>
      <c r="K58" s="5" t="s">
        <v>2412</v>
      </c>
      <c r="L58" s="5" t="s">
        <v>739</v>
      </c>
      <c r="M58" s="5" t="s">
        <v>2413</v>
      </c>
      <c r="N58" s="16" t="s">
        <v>2414</v>
      </c>
      <c r="O58" s="5" t="s">
        <v>2416</v>
      </c>
    </row>
    <row r="59" spans="1:43" ht="15" customHeight="1">
      <c r="A59" s="8" t="s">
        <v>3267</v>
      </c>
      <c r="B59" s="90">
        <v>10001</v>
      </c>
      <c r="C59" s="78" t="s">
        <v>2543</v>
      </c>
      <c r="D59" s="9" t="s">
        <v>2544</v>
      </c>
      <c r="E59" s="12" t="s">
        <v>924</v>
      </c>
      <c r="F59" s="5" t="s">
        <v>668</v>
      </c>
      <c r="G59" s="5" t="s">
        <v>643</v>
      </c>
      <c r="H59" s="5" t="s">
        <v>2409</v>
      </c>
      <c r="I59" s="5" t="s">
        <v>2410</v>
      </c>
      <c r="J59" s="5" t="s">
        <v>2411</v>
      </c>
      <c r="K59" s="5" t="s">
        <v>2412</v>
      </c>
      <c r="L59" s="5" t="s">
        <v>739</v>
      </c>
      <c r="M59" s="5" t="s">
        <v>2413</v>
      </c>
      <c r="N59" s="16" t="s">
        <v>2414</v>
      </c>
      <c r="O59" s="5" t="s">
        <v>2416</v>
      </c>
    </row>
    <row r="60" spans="1:43" ht="15" customHeight="1">
      <c r="A60" s="8" t="s">
        <v>3420</v>
      </c>
      <c r="B60" s="90">
        <v>20001</v>
      </c>
      <c r="C60" s="79" t="s">
        <v>3502</v>
      </c>
      <c r="D60" s="9" t="s">
        <v>3503</v>
      </c>
      <c r="E60" s="9" t="s">
        <v>3506</v>
      </c>
      <c r="F60" s="5" t="s">
        <v>682</v>
      </c>
      <c r="G60" s="5" t="s">
        <v>669</v>
      </c>
      <c r="H60" s="5" t="s">
        <v>2409</v>
      </c>
      <c r="I60" s="5" t="s">
        <v>3507</v>
      </c>
      <c r="J60" s="87" t="s">
        <v>3508</v>
      </c>
      <c r="K60" s="5" t="s">
        <v>2412</v>
      </c>
      <c r="L60" s="5" t="s">
        <v>739</v>
      </c>
      <c r="M60" s="5" t="s">
        <v>3509</v>
      </c>
      <c r="N60" s="16" t="s">
        <v>3510</v>
      </c>
      <c r="O60" s="5" t="s">
        <v>2416</v>
      </c>
      <c r="AD60" s="13"/>
      <c r="AE60" s="11"/>
      <c r="AF60" s="9"/>
      <c r="AH60" s="13"/>
      <c r="AJ60" s="14"/>
      <c r="AK60" s="15"/>
      <c r="AL60" s="15"/>
      <c r="AP60" s="15"/>
      <c r="AQ60" s="15"/>
    </row>
    <row r="61" spans="1:43" ht="15" customHeight="1">
      <c r="A61" s="8" t="s">
        <v>3420</v>
      </c>
      <c r="B61" s="90">
        <v>20002</v>
      </c>
      <c r="C61" s="78" t="s">
        <v>2689</v>
      </c>
      <c r="D61" s="9" t="s">
        <v>2690</v>
      </c>
      <c r="E61" s="9" t="s">
        <v>2698</v>
      </c>
      <c r="F61" s="5" t="s">
        <v>668</v>
      </c>
      <c r="G61" s="5" t="s">
        <v>643</v>
      </c>
      <c r="H61" s="5" t="s">
        <v>2409</v>
      </c>
      <c r="I61" s="5" t="s">
        <v>2553</v>
      </c>
      <c r="J61" s="5" t="s">
        <v>2411</v>
      </c>
      <c r="K61" s="5" t="s">
        <v>2412</v>
      </c>
      <c r="L61" s="5" t="s">
        <v>739</v>
      </c>
      <c r="M61" s="5" t="s">
        <v>2413</v>
      </c>
      <c r="N61" s="16" t="s">
        <v>2414</v>
      </c>
      <c r="O61" s="5" t="s">
        <v>2416</v>
      </c>
    </row>
    <row r="62" spans="1:43" ht="15" customHeight="1">
      <c r="A62" s="8" t="s">
        <v>3420</v>
      </c>
      <c r="B62" s="90">
        <v>20003</v>
      </c>
      <c r="C62" s="78" t="s">
        <v>2543</v>
      </c>
      <c r="D62" s="9" t="s">
        <v>2544</v>
      </c>
      <c r="E62" s="9" t="s">
        <v>2552</v>
      </c>
      <c r="F62" s="5" t="s">
        <v>46</v>
      </c>
      <c r="G62" s="5" t="s">
        <v>669</v>
      </c>
      <c r="H62" s="5" t="s">
        <v>2409</v>
      </c>
      <c r="I62" s="5" t="s">
        <v>2553</v>
      </c>
      <c r="J62" s="5" t="s">
        <v>2411</v>
      </c>
      <c r="K62" s="5" t="s">
        <v>2412</v>
      </c>
      <c r="L62" s="5" t="s">
        <v>739</v>
      </c>
      <c r="M62" s="5" t="s">
        <v>2413</v>
      </c>
      <c r="N62" s="16" t="s">
        <v>2414</v>
      </c>
      <c r="O62" s="5" t="s">
        <v>2416</v>
      </c>
    </row>
    <row r="63" spans="1:43" ht="15" customHeight="1">
      <c r="A63" s="8"/>
      <c r="B63" s="90"/>
      <c r="C63" s="78"/>
      <c r="E63" s="9"/>
      <c r="G63" s="88"/>
      <c r="N63" s="16"/>
    </row>
    <row r="64" spans="1:43" ht="15" customHeight="1">
      <c r="A64" s="8" t="s">
        <v>605</v>
      </c>
      <c r="B64" s="90">
        <v>3049</v>
      </c>
      <c r="C64" s="6" t="s">
        <v>2074</v>
      </c>
      <c r="D64" s="9" t="s">
        <v>2075</v>
      </c>
      <c r="E64" s="12" t="s">
        <v>403</v>
      </c>
      <c r="F64" s="5" t="s">
        <v>682</v>
      </c>
      <c r="G64" s="5" t="s">
        <v>643</v>
      </c>
      <c r="H64" s="5" t="s">
        <v>2078</v>
      </c>
      <c r="I64" s="5" t="s">
        <v>2079</v>
      </c>
      <c r="K64" s="5" t="s">
        <v>2080</v>
      </c>
      <c r="L64" s="5" t="s">
        <v>2081</v>
      </c>
      <c r="M64" s="5" t="s">
        <v>2082</v>
      </c>
      <c r="N64" s="16" t="s">
        <v>2083</v>
      </c>
      <c r="O64" s="16" t="s">
        <v>2084</v>
      </c>
    </row>
    <row r="65" spans="1:15" ht="15" customHeight="1">
      <c r="A65" s="8"/>
      <c r="B65" s="90"/>
      <c r="G65" s="88"/>
      <c r="N65" s="16"/>
      <c r="O65" s="16"/>
    </row>
    <row r="66" spans="1:15" ht="15" customHeight="1">
      <c r="A66" s="8" t="s">
        <v>606</v>
      </c>
      <c r="B66" s="89">
        <v>4011</v>
      </c>
      <c r="C66" s="78" t="s">
        <v>3075</v>
      </c>
      <c r="D66" s="9" t="s">
        <v>3076</v>
      </c>
      <c r="E66" s="12" t="s">
        <v>1289</v>
      </c>
      <c r="F66" s="5" t="s">
        <v>682</v>
      </c>
      <c r="G66" s="5" t="s">
        <v>643</v>
      </c>
      <c r="H66" s="5" t="s">
        <v>3077</v>
      </c>
      <c r="I66" s="5" t="s">
        <v>3078</v>
      </c>
      <c r="J66" s="5" t="s">
        <v>3079</v>
      </c>
      <c r="K66" s="5" t="s">
        <v>3080</v>
      </c>
      <c r="L66" s="5" t="s">
        <v>739</v>
      </c>
      <c r="M66" s="5" t="s">
        <v>3081</v>
      </c>
      <c r="N66" s="16" t="s">
        <v>3082</v>
      </c>
      <c r="O66" s="5" t="s">
        <v>3083</v>
      </c>
    </row>
    <row r="67" spans="1:15" ht="15" customHeight="1">
      <c r="A67" s="8"/>
      <c r="C67" s="78"/>
      <c r="G67" s="88"/>
      <c r="N67" s="16"/>
    </row>
    <row r="68" spans="1:15" ht="15" customHeight="1">
      <c r="A68" s="8" t="s">
        <v>606</v>
      </c>
      <c r="B68" s="89">
        <v>4023</v>
      </c>
      <c r="C68" s="78" t="s">
        <v>749</v>
      </c>
      <c r="D68" s="9" t="s">
        <v>750</v>
      </c>
      <c r="E68" s="18" t="s">
        <v>752</v>
      </c>
      <c r="F68" s="5" t="s">
        <v>668</v>
      </c>
      <c r="G68" s="5" t="s">
        <v>669</v>
      </c>
      <c r="H68" s="5" t="s">
        <v>753</v>
      </c>
      <c r="I68" s="5" t="s">
        <v>754</v>
      </c>
      <c r="J68" s="5" t="s">
        <v>755</v>
      </c>
      <c r="K68" s="5" t="s">
        <v>756</v>
      </c>
      <c r="L68" s="5" t="s">
        <v>739</v>
      </c>
      <c r="M68" s="5" t="s">
        <v>757</v>
      </c>
      <c r="N68" s="5" t="s">
        <v>758</v>
      </c>
      <c r="O68" s="16" t="s">
        <v>759</v>
      </c>
    </row>
    <row r="69" spans="1:15" ht="15" customHeight="1">
      <c r="A69" s="8" t="s">
        <v>606</v>
      </c>
      <c r="B69" s="89">
        <v>4037</v>
      </c>
      <c r="C69" s="78" t="s">
        <v>1941</v>
      </c>
      <c r="D69" s="9" t="s">
        <v>1942</v>
      </c>
      <c r="E69" s="12" t="s">
        <v>1943</v>
      </c>
      <c r="F69" s="5" t="s">
        <v>668</v>
      </c>
      <c r="G69" s="5" t="s">
        <v>669</v>
      </c>
      <c r="H69" s="5" t="s">
        <v>753</v>
      </c>
      <c r="I69" s="5" t="s">
        <v>2372</v>
      </c>
      <c r="J69" s="5" t="s">
        <v>755</v>
      </c>
      <c r="K69" s="5" t="s">
        <v>756</v>
      </c>
      <c r="L69" s="5" t="s">
        <v>739</v>
      </c>
      <c r="M69" s="5" t="s">
        <v>757</v>
      </c>
      <c r="N69" s="5" t="s">
        <v>758</v>
      </c>
      <c r="O69" s="16" t="s">
        <v>759</v>
      </c>
    </row>
    <row r="70" spans="1:15" ht="15" customHeight="1">
      <c r="A70" s="8" t="s">
        <v>606</v>
      </c>
      <c r="B70" s="89">
        <v>4038</v>
      </c>
      <c r="C70" s="78" t="s">
        <v>2957</v>
      </c>
      <c r="D70" s="9" t="s">
        <v>2958</v>
      </c>
      <c r="E70" s="12" t="s">
        <v>833</v>
      </c>
      <c r="F70" s="5" t="s">
        <v>46</v>
      </c>
      <c r="G70" s="5" t="s">
        <v>669</v>
      </c>
      <c r="H70" s="5" t="s">
        <v>753</v>
      </c>
      <c r="I70" s="5" t="s">
        <v>754</v>
      </c>
      <c r="J70" s="5" t="s">
        <v>755</v>
      </c>
      <c r="K70" s="5" t="s">
        <v>756</v>
      </c>
      <c r="L70" s="5" t="s">
        <v>739</v>
      </c>
      <c r="M70" s="5" t="s">
        <v>757</v>
      </c>
      <c r="N70" s="16" t="s">
        <v>758</v>
      </c>
      <c r="O70" s="5" t="s">
        <v>759</v>
      </c>
    </row>
    <row r="71" spans="1:15" ht="15" customHeight="1">
      <c r="A71" s="8" t="s">
        <v>3288</v>
      </c>
      <c r="B71" s="90">
        <v>7017</v>
      </c>
      <c r="C71" s="78" t="s">
        <v>1440</v>
      </c>
      <c r="D71" s="9" t="s">
        <v>1441</v>
      </c>
      <c r="E71" s="12" t="s">
        <v>1442</v>
      </c>
      <c r="F71" s="5" t="s">
        <v>46</v>
      </c>
      <c r="G71" s="5" t="s">
        <v>669</v>
      </c>
      <c r="H71" s="5" t="s">
        <v>753</v>
      </c>
      <c r="I71" s="5" t="s">
        <v>754</v>
      </c>
      <c r="J71" s="5" t="s">
        <v>755</v>
      </c>
      <c r="K71" s="5" t="s">
        <v>756</v>
      </c>
      <c r="L71" s="5" t="s">
        <v>739</v>
      </c>
      <c r="M71" s="5" t="s">
        <v>757</v>
      </c>
      <c r="N71" s="5" t="s">
        <v>758</v>
      </c>
      <c r="O71" s="16" t="s">
        <v>759</v>
      </c>
    </row>
    <row r="72" spans="1:15" ht="15" customHeight="1">
      <c r="A72" s="8"/>
      <c r="B72" s="90"/>
      <c r="C72" s="78"/>
      <c r="G72" s="88"/>
      <c r="O72" s="16"/>
    </row>
    <row r="73" spans="1:15" ht="15" customHeight="1">
      <c r="A73" s="8" t="s">
        <v>3312</v>
      </c>
      <c r="B73" s="90">
        <v>8002</v>
      </c>
      <c r="C73" s="78" t="s">
        <v>1237</v>
      </c>
      <c r="D73" s="9" t="s">
        <v>1238</v>
      </c>
      <c r="E73" s="12" t="s">
        <v>890</v>
      </c>
      <c r="F73" s="5" t="s">
        <v>668</v>
      </c>
      <c r="G73" s="5" t="s">
        <v>669</v>
      </c>
      <c r="H73" s="5" t="s">
        <v>1239</v>
      </c>
      <c r="I73" s="5" t="s">
        <v>1240</v>
      </c>
      <c r="J73" s="5" t="s">
        <v>1241</v>
      </c>
      <c r="K73" s="5" t="s">
        <v>2283</v>
      </c>
      <c r="L73" s="5" t="s">
        <v>739</v>
      </c>
      <c r="M73" s="5" t="s">
        <v>1242</v>
      </c>
      <c r="N73" s="16" t="s">
        <v>1243</v>
      </c>
      <c r="O73" s="16" t="s">
        <v>1244</v>
      </c>
    </row>
    <row r="74" spans="1:15" ht="15" customHeight="1">
      <c r="A74" s="8"/>
      <c r="B74" s="90"/>
      <c r="C74" s="78"/>
      <c r="G74" s="88"/>
      <c r="N74" s="16"/>
      <c r="O74" s="16"/>
    </row>
    <row r="75" spans="1:15" ht="15" customHeight="1">
      <c r="A75" s="8" t="s">
        <v>3271</v>
      </c>
      <c r="B75" s="90">
        <v>1042</v>
      </c>
      <c r="C75" s="78" t="s">
        <v>1057</v>
      </c>
      <c r="D75" s="9" t="s">
        <v>1058</v>
      </c>
      <c r="E75" s="12" t="s">
        <v>1024</v>
      </c>
      <c r="F75" s="5" t="s">
        <v>668</v>
      </c>
      <c r="G75" s="5" t="s">
        <v>643</v>
      </c>
      <c r="H75" s="5" t="s">
        <v>1059</v>
      </c>
      <c r="I75" s="5" t="s">
        <v>1060</v>
      </c>
      <c r="J75" s="5" t="s">
        <v>1061</v>
      </c>
      <c r="K75" s="5" t="s">
        <v>1062</v>
      </c>
      <c r="L75" s="5" t="s">
        <v>739</v>
      </c>
      <c r="M75" s="5" t="s">
        <v>1063</v>
      </c>
      <c r="N75" s="5" t="s">
        <v>1064</v>
      </c>
      <c r="O75" s="16" t="s">
        <v>1065</v>
      </c>
    </row>
    <row r="76" spans="1:15" ht="15" customHeight="1">
      <c r="A76" s="8" t="s">
        <v>606</v>
      </c>
      <c r="B76" s="89">
        <v>4019</v>
      </c>
      <c r="C76" s="78" t="s">
        <v>1186</v>
      </c>
      <c r="D76" s="9" t="s">
        <v>1187</v>
      </c>
      <c r="E76" s="12" t="s">
        <v>1169</v>
      </c>
      <c r="F76" s="5" t="s">
        <v>682</v>
      </c>
      <c r="G76" s="5" t="s">
        <v>643</v>
      </c>
      <c r="H76" s="5" t="s">
        <v>1059</v>
      </c>
      <c r="I76" s="5" t="s">
        <v>1060</v>
      </c>
      <c r="J76" s="5" t="s">
        <v>1061</v>
      </c>
      <c r="K76" s="5" t="s">
        <v>1062</v>
      </c>
      <c r="L76" s="5" t="s">
        <v>739</v>
      </c>
      <c r="M76" s="5" t="s">
        <v>1063</v>
      </c>
      <c r="N76" s="5" t="s">
        <v>1064</v>
      </c>
      <c r="O76" s="16" t="s">
        <v>1065</v>
      </c>
    </row>
    <row r="77" spans="1:15" ht="15" customHeight="1">
      <c r="A77" s="8"/>
      <c r="C77" s="78"/>
      <c r="G77" s="88"/>
      <c r="O77" s="16"/>
    </row>
    <row r="78" spans="1:15" ht="15" customHeight="1">
      <c r="A78" s="8" t="s">
        <v>3271</v>
      </c>
      <c r="B78" s="90">
        <v>1003</v>
      </c>
      <c r="C78" s="78" t="s">
        <v>3009</v>
      </c>
      <c r="D78" s="9" t="s">
        <v>3037</v>
      </c>
      <c r="E78" s="12" t="s">
        <v>1574</v>
      </c>
      <c r="F78" s="5" t="s">
        <v>682</v>
      </c>
      <c r="G78" s="5" t="s">
        <v>643</v>
      </c>
      <c r="H78" s="5" t="s">
        <v>3011</v>
      </c>
      <c r="I78" s="5" t="s">
        <v>3012</v>
      </c>
      <c r="J78" s="5" t="s">
        <v>3013</v>
      </c>
      <c r="K78" s="5" t="s">
        <v>3014</v>
      </c>
      <c r="L78" s="5" t="s">
        <v>739</v>
      </c>
      <c r="M78" s="5" t="s">
        <v>3015</v>
      </c>
      <c r="N78" s="16" t="s">
        <v>3050</v>
      </c>
      <c r="O78" s="5" t="s">
        <v>3016</v>
      </c>
    </row>
    <row r="79" spans="1:15" ht="15" customHeight="1">
      <c r="A79" s="8" t="s">
        <v>3271</v>
      </c>
      <c r="B79" s="90">
        <v>1006</v>
      </c>
      <c r="C79" s="78" t="s">
        <v>3065</v>
      </c>
      <c r="D79" s="9" t="s">
        <v>3066</v>
      </c>
      <c r="E79" s="12" t="s">
        <v>954</v>
      </c>
      <c r="F79" s="5" t="s">
        <v>682</v>
      </c>
      <c r="G79" s="5" t="s">
        <v>643</v>
      </c>
      <c r="H79" s="5" t="s">
        <v>3011</v>
      </c>
      <c r="I79" s="5" t="s">
        <v>3012</v>
      </c>
      <c r="J79" s="5" t="s">
        <v>3013</v>
      </c>
      <c r="K79" s="5" t="s">
        <v>3014</v>
      </c>
      <c r="L79" s="5" t="s">
        <v>739</v>
      </c>
      <c r="M79" s="5" t="s">
        <v>3015</v>
      </c>
      <c r="N79" s="16" t="s">
        <v>3050</v>
      </c>
      <c r="O79" s="5" t="s">
        <v>3016</v>
      </c>
    </row>
    <row r="80" spans="1:15" ht="15" customHeight="1">
      <c r="A80" s="8" t="s">
        <v>605</v>
      </c>
      <c r="B80" s="90">
        <v>3035</v>
      </c>
      <c r="C80" s="78" t="s">
        <v>3009</v>
      </c>
      <c r="D80" s="9" t="s">
        <v>3010</v>
      </c>
      <c r="E80" s="12" t="s">
        <v>1574</v>
      </c>
      <c r="F80" s="5" t="s">
        <v>682</v>
      </c>
      <c r="G80" s="5" t="s">
        <v>643</v>
      </c>
      <c r="H80" s="5" t="s">
        <v>3011</v>
      </c>
      <c r="I80" s="5" t="s">
        <v>3012</v>
      </c>
      <c r="J80" s="5" t="s">
        <v>3013</v>
      </c>
      <c r="K80" s="5" t="s">
        <v>3014</v>
      </c>
      <c r="L80" s="5" t="s">
        <v>739</v>
      </c>
      <c r="M80" s="5" t="s">
        <v>3015</v>
      </c>
      <c r="N80" s="16" t="s">
        <v>3050</v>
      </c>
      <c r="O80" s="5" t="s">
        <v>3016</v>
      </c>
    </row>
    <row r="81" spans="1:15" ht="15" customHeight="1">
      <c r="A81" s="8" t="s">
        <v>605</v>
      </c>
      <c r="B81" s="90">
        <v>3044</v>
      </c>
      <c r="C81" s="78" t="s">
        <v>3065</v>
      </c>
      <c r="D81" s="9" t="s">
        <v>3066</v>
      </c>
      <c r="E81" s="12" t="s">
        <v>954</v>
      </c>
      <c r="F81" s="5" t="s">
        <v>682</v>
      </c>
      <c r="G81" s="5" t="s">
        <v>643</v>
      </c>
      <c r="H81" s="5" t="s">
        <v>3011</v>
      </c>
      <c r="I81" s="5" t="s">
        <v>3012</v>
      </c>
      <c r="J81" s="5" t="s">
        <v>3013</v>
      </c>
      <c r="K81" s="5" t="s">
        <v>3014</v>
      </c>
      <c r="L81" s="5" t="s">
        <v>739</v>
      </c>
      <c r="M81" s="5" t="s">
        <v>3015</v>
      </c>
      <c r="N81" s="16" t="s">
        <v>3050</v>
      </c>
      <c r="O81" s="5" t="s">
        <v>3016</v>
      </c>
    </row>
    <row r="82" spans="1:15" ht="15" customHeight="1">
      <c r="A82" s="8" t="s">
        <v>606</v>
      </c>
      <c r="B82" s="89">
        <v>4002</v>
      </c>
      <c r="C82" s="78" t="s">
        <v>3057</v>
      </c>
      <c r="D82" s="9" t="s">
        <v>3058</v>
      </c>
      <c r="E82" s="12" t="s">
        <v>1289</v>
      </c>
      <c r="F82" s="5" t="s">
        <v>668</v>
      </c>
      <c r="G82" s="5" t="s">
        <v>669</v>
      </c>
      <c r="H82" s="5" t="s">
        <v>3011</v>
      </c>
      <c r="I82" s="5" t="s">
        <v>3012</v>
      </c>
      <c r="J82" s="5" t="s">
        <v>3013</v>
      </c>
      <c r="K82" s="5" t="s">
        <v>3014</v>
      </c>
      <c r="L82" s="5" t="s">
        <v>739</v>
      </c>
      <c r="M82" s="5" t="s">
        <v>3015</v>
      </c>
      <c r="N82" s="16" t="s">
        <v>3050</v>
      </c>
      <c r="O82" s="5" t="s">
        <v>3016</v>
      </c>
    </row>
    <row r="83" spans="1:15" ht="15" customHeight="1">
      <c r="A83" s="8" t="s">
        <v>606</v>
      </c>
      <c r="B83" s="89">
        <v>4007</v>
      </c>
      <c r="C83" s="78" t="s">
        <v>3227</v>
      </c>
      <c r="D83" s="9" t="s">
        <v>3228</v>
      </c>
      <c r="E83" s="12" t="s">
        <v>1442</v>
      </c>
      <c r="F83" s="5" t="s">
        <v>682</v>
      </c>
      <c r="G83" s="5" t="s">
        <v>669</v>
      </c>
      <c r="H83" s="5" t="s">
        <v>3011</v>
      </c>
      <c r="I83" s="5" t="s">
        <v>3012</v>
      </c>
      <c r="J83" s="5" t="s">
        <v>3013</v>
      </c>
      <c r="K83" s="5" t="s">
        <v>3014</v>
      </c>
      <c r="L83" s="5" t="s">
        <v>739</v>
      </c>
      <c r="M83" s="5" t="s">
        <v>3015</v>
      </c>
      <c r="N83" s="16" t="s">
        <v>3050</v>
      </c>
      <c r="O83" s="5" t="s">
        <v>3016</v>
      </c>
    </row>
    <row r="84" spans="1:15" ht="15" customHeight="1">
      <c r="A84" s="8" t="s">
        <v>3269</v>
      </c>
      <c r="B84" s="90">
        <v>6020</v>
      </c>
      <c r="C84" s="78" t="s">
        <v>3227</v>
      </c>
      <c r="D84" s="9" t="s">
        <v>3228</v>
      </c>
      <c r="E84" s="12" t="s">
        <v>1442</v>
      </c>
      <c r="F84" s="5" t="s">
        <v>682</v>
      </c>
      <c r="G84" s="5" t="s">
        <v>669</v>
      </c>
      <c r="H84" s="5" t="s">
        <v>3011</v>
      </c>
      <c r="I84" s="5" t="s">
        <v>3012</v>
      </c>
      <c r="J84" s="5" t="s">
        <v>3013</v>
      </c>
      <c r="K84" s="5" t="s">
        <v>3014</v>
      </c>
      <c r="L84" s="5" t="s">
        <v>739</v>
      </c>
      <c r="M84" s="5" t="s">
        <v>3015</v>
      </c>
      <c r="N84" s="16" t="s">
        <v>3050</v>
      </c>
      <c r="O84" s="5" t="s">
        <v>3016</v>
      </c>
    </row>
    <row r="85" spans="1:15" ht="15" customHeight="1">
      <c r="A85" s="8" t="s">
        <v>3269</v>
      </c>
      <c r="B85" s="90">
        <v>6022</v>
      </c>
      <c r="C85" s="78" t="s">
        <v>3057</v>
      </c>
      <c r="D85" s="9" t="s">
        <v>3058</v>
      </c>
      <c r="E85" s="12" t="s">
        <v>1289</v>
      </c>
      <c r="F85" s="5" t="s">
        <v>668</v>
      </c>
      <c r="G85" s="5" t="s">
        <v>669</v>
      </c>
      <c r="H85" s="5" t="s">
        <v>3011</v>
      </c>
      <c r="I85" s="5" t="s">
        <v>3012</v>
      </c>
      <c r="J85" s="5" t="s">
        <v>3013</v>
      </c>
      <c r="K85" s="5" t="s">
        <v>3014</v>
      </c>
      <c r="L85" s="5" t="s">
        <v>739</v>
      </c>
      <c r="M85" s="5" t="s">
        <v>3015</v>
      </c>
      <c r="N85" s="16" t="s">
        <v>3050</v>
      </c>
      <c r="O85" s="5" t="s">
        <v>3016</v>
      </c>
    </row>
    <row r="86" spans="1:15" ht="15" customHeight="1">
      <c r="A86" s="8" t="s">
        <v>3288</v>
      </c>
      <c r="B86" s="90">
        <v>7020</v>
      </c>
      <c r="C86" s="78" t="s">
        <v>3048</v>
      </c>
      <c r="D86" s="9" t="s">
        <v>3049</v>
      </c>
      <c r="E86" s="12" t="s">
        <v>641</v>
      </c>
      <c r="F86" s="5" t="s">
        <v>46</v>
      </c>
      <c r="G86" s="5" t="s">
        <v>643</v>
      </c>
      <c r="H86" s="5" t="s">
        <v>3011</v>
      </c>
      <c r="I86" s="5" t="s">
        <v>3012</v>
      </c>
      <c r="J86" s="5" t="s">
        <v>3013</v>
      </c>
      <c r="K86" s="5" t="s">
        <v>3014</v>
      </c>
      <c r="L86" s="5" t="s">
        <v>739</v>
      </c>
      <c r="M86" s="5" t="s">
        <v>3015</v>
      </c>
      <c r="N86" s="16" t="s">
        <v>3050</v>
      </c>
      <c r="O86" s="5" t="s">
        <v>3016</v>
      </c>
    </row>
    <row r="87" spans="1:15" ht="15" customHeight="1">
      <c r="A87" s="8"/>
      <c r="B87" s="90"/>
      <c r="C87" s="78"/>
      <c r="G87" s="88"/>
      <c r="N87" s="16"/>
    </row>
    <row r="88" spans="1:15" ht="15" customHeight="1">
      <c r="A88" s="8" t="s">
        <v>3319</v>
      </c>
      <c r="B88" s="90">
        <v>11002</v>
      </c>
      <c r="C88" s="78" t="s">
        <v>2736</v>
      </c>
      <c r="D88" s="9" t="s">
        <v>2737</v>
      </c>
      <c r="E88" s="12" t="s">
        <v>1324</v>
      </c>
      <c r="F88" s="5" t="s">
        <v>46</v>
      </c>
      <c r="G88" s="5" t="s">
        <v>643</v>
      </c>
      <c r="H88" s="5" t="s">
        <v>2577</v>
      </c>
      <c r="I88" s="5" t="s">
        <v>2578</v>
      </c>
      <c r="J88" s="5" t="s">
        <v>2579</v>
      </c>
      <c r="K88" s="5" t="s">
        <v>2580</v>
      </c>
      <c r="L88" s="5" t="s">
        <v>739</v>
      </c>
      <c r="M88" s="5" t="s">
        <v>2581</v>
      </c>
      <c r="N88" s="16" t="s">
        <v>2582</v>
      </c>
      <c r="O88" s="5" t="s">
        <v>2583</v>
      </c>
    </row>
    <row r="89" spans="1:15" ht="15" customHeight="1">
      <c r="A89" s="8" t="s">
        <v>3420</v>
      </c>
      <c r="B89" s="90">
        <v>20001</v>
      </c>
      <c r="C89" s="79" t="s">
        <v>2573</v>
      </c>
      <c r="D89" s="9" t="s">
        <v>2574</v>
      </c>
      <c r="E89" s="9" t="s">
        <v>2576</v>
      </c>
      <c r="F89" s="5" t="s">
        <v>46</v>
      </c>
      <c r="G89" s="5" t="s">
        <v>669</v>
      </c>
      <c r="H89" s="5" t="s">
        <v>2577</v>
      </c>
      <c r="I89" s="5" t="s">
        <v>2578</v>
      </c>
      <c r="J89" s="5" t="s">
        <v>2579</v>
      </c>
      <c r="K89" s="5" t="s">
        <v>2580</v>
      </c>
      <c r="L89" s="5" t="s">
        <v>739</v>
      </c>
      <c r="M89" s="5" t="s">
        <v>2581</v>
      </c>
      <c r="N89" s="16" t="s">
        <v>2582</v>
      </c>
      <c r="O89" s="5" t="s">
        <v>2583</v>
      </c>
    </row>
    <row r="90" spans="1:15" ht="15" customHeight="1">
      <c r="A90" s="8"/>
      <c r="B90" s="90"/>
      <c r="C90" s="79"/>
      <c r="E90" s="9"/>
      <c r="G90" s="88"/>
      <c r="N90" s="16"/>
    </row>
    <row r="91" spans="1:15" ht="15" customHeight="1">
      <c r="A91" s="8" t="s">
        <v>3288</v>
      </c>
      <c r="B91" s="90">
        <v>7015</v>
      </c>
      <c r="C91" s="78" t="s">
        <v>1903</v>
      </c>
      <c r="D91" s="9" t="s">
        <v>1904</v>
      </c>
      <c r="E91" s="12" t="s">
        <v>1152</v>
      </c>
      <c r="F91" s="5" t="s">
        <v>46</v>
      </c>
      <c r="G91" s="5" t="s">
        <v>643</v>
      </c>
      <c r="H91" s="5" t="s">
        <v>1905</v>
      </c>
      <c r="I91" s="5" t="s">
        <v>1906</v>
      </c>
      <c r="J91" s="5" t="s">
        <v>1907</v>
      </c>
      <c r="K91" s="5" t="s">
        <v>3498</v>
      </c>
      <c r="L91" s="5" t="s">
        <v>648</v>
      </c>
      <c r="M91" s="11" t="s">
        <v>1909</v>
      </c>
      <c r="N91" s="16" t="s">
        <v>1910</v>
      </c>
      <c r="O91" s="16" t="s">
        <v>1908</v>
      </c>
    </row>
    <row r="92" spans="1:15" ht="15" customHeight="1">
      <c r="A92" s="8"/>
      <c r="B92" s="90"/>
      <c r="C92" s="78"/>
      <c r="G92" s="88"/>
      <c r="M92" s="11"/>
      <c r="N92" s="16"/>
      <c r="O92" s="16"/>
    </row>
    <row r="93" spans="1:15" ht="15" customHeight="1">
      <c r="A93" s="8" t="s">
        <v>605</v>
      </c>
      <c r="B93" s="90">
        <v>3032</v>
      </c>
      <c r="C93" s="78" t="s">
        <v>1548</v>
      </c>
      <c r="D93" s="9" t="s">
        <v>1549</v>
      </c>
      <c r="E93" s="12" t="s">
        <v>805</v>
      </c>
      <c r="F93" s="5" t="s">
        <v>668</v>
      </c>
      <c r="G93" s="5" t="s">
        <v>643</v>
      </c>
      <c r="H93" s="5" t="s">
        <v>1550</v>
      </c>
      <c r="I93" s="5" t="s">
        <v>1551</v>
      </c>
      <c r="J93" s="5" t="s">
        <v>1552</v>
      </c>
      <c r="K93" s="5" t="s">
        <v>1553</v>
      </c>
      <c r="L93" s="5" t="s">
        <v>648</v>
      </c>
      <c r="M93" s="5" t="s">
        <v>1554</v>
      </c>
      <c r="N93" s="5" t="s">
        <v>3213</v>
      </c>
      <c r="O93" s="16" t="s">
        <v>1555</v>
      </c>
    </row>
    <row r="94" spans="1:15" ht="15" customHeight="1">
      <c r="A94" s="8" t="s">
        <v>3319</v>
      </c>
      <c r="B94" s="90">
        <v>11006</v>
      </c>
      <c r="C94" s="78" t="s">
        <v>3209</v>
      </c>
      <c r="D94" s="9" t="s">
        <v>3210</v>
      </c>
      <c r="E94" s="12" t="s">
        <v>3212</v>
      </c>
      <c r="F94" s="5" t="s">
        <v>668</v>
      </c>
      <c r="G94" s="5" t="s">
        <v>643</v>
      </c>
      <c r="H94" s="5" t="s">
        <v>1550</v>
      </c>
      <c r="I94" s="5" t="s">
        <v>1551</v>
      </c>
      <c r="J94" s="5" t="s">
        <v>1552</v>
      </c>
      <c r="K94" s="5" t="s">
        <v>1553</v>
      </c>
      <c r="L94" s="5" t="s">
        <v>648</v>
      </c>
      <c r="M94" s="5" t="s">
        <v>1554</v>
      </c>
      <c r="N94" s="5" t="s">
        <v>3213</v>
      </c>
      <c r="O94" s="5" t="s">
        <v>1555</v>
      </c>
    </row>
    <row r="95" spans="1:15" ht="15" customHeight="1">
      <c r="A95" s="8"/>
      <c r="B95" s="90"/>
      <c r="C95" s="78"/>
      <c r="G95" s="88"/>
    </row>
    <row r="96" spans="1:15" ht="15" customHeight="1">
      <c r="A96" s="8" t="s">
        <v>3271</v>
      </c>
      <c r="B96" s="90">
        <v>1030</v>
      </c>
      <c r="C96" s="78" t="s">
        <v>961</v>
      </c>
      <c r="D96" s="9" t="s">
        <v>962</v>
      </c>
      <c r="E96" s="18" t="s">
        <v>963</v>
      </c>
      <c r="F96" s="5" t="s">
        <v>682</v>
      </c>
      <c r="G96" s="5" t="s">
        <v>669</v>
      </c>
      <c r="H96" s="5" t="s">
        <v>964</v>
      </c>
      <c r="I96" s="5" t="s">
        <v>965</v>
      </c>
      <c r="K96" s="5" t="s">
        <v>1042</v>
      </c>
      <c r="L96" s="5" t="s">
        <v>648</v>
      </c>
      <c r="M96" s="5" t="s">
        <v>967</v>
      </c>
      <c r="N96" s="5" t="s">
        <v>968</v>
      </c>
      <c r="O96" s="16" t="s">
        <v>969</v>
      </c>
    </row>
    <row r="97" spans="1:15" ht="15" customHeight="1">
      <c r="A97" s="8" t="s">
        <v>3271</v>
      </c>
      <c r="B97" s="90">
        <v>1040</v>
      </c>
      <c r="C97" s="78" t="s">
        <v>1142</v>
      </c>
      <c r="D97" s="9" t="s">
        <v>1143</v>
      </c>
      <c r="E97" s="12" t="s">
        <v>890</v>
      </c>
      <c r="F97" s="5" t="s">
        <v>668</v>
      </c>
      <c r="G97" s="5" t="s">
        <v>669</v>
      </c>
      <c r="H97" s="5" t="s">
        <v>964</v>
      </c>
      <c r="I97" s="5" t="s">
        <v>965</v>
      </c>
      <c r="K97" s="5" t="s">
        <v>1042</v>
      </c>
      <c r="L97" s="5" t="s">
        <v>648</v>
      </c>
      <c r="M97" s="5" t="s">
        <v>967</v>
      </c>
      <c r="N97" s="5" t="s">
        <v>968</v>
      </c>
      <c r="O97" s="16" t="s">
        <v>969</v>
      </c>
    </row>
    <row r="98" spans="1:15" ht="15" customHeight="1">
      <c r="A98" s="8" t="s">
        <v>606</v>
      </c>
      <c r="B98" s="89">
        <v>4036</v>
      </c>
      <c r="C98" s="78" t="s">
        <v>1039</v>
      </c>
      <c r="D98" s="9" t="s">
        <v>1040</v>
      </c>
      <c r="E98" s="12" t="s">
        <v>1041</v>
      </c>
      <c r="F98" s="5" t="s">
        <v>682</v>
      </c>
      <c r="G98" s="5" t="s">
        <v>669</v>
      </c>
      <c r="H98" s="5" t="s">
        <v>964</v>
      </c>
      <c r="I98" s="5" t="s">
        <v>965</v>
      </c>
      <c r="K98" s="5" t="s">
        <v>1042</v>
      </c>
      <c r="L98" s="5" t="s">
        <v>648</v>
      </c>
      <c r="M98" s="5" t="s">
        <v>967</v>
      </c>
      <c r="N98" s="5" t="s">
        <v>968</v>
      </c>
      <c r="O98" s="16" t="s">
        <v>969</v>
      </c>
    </row>
    <row r="99" spans="1:15" ht="15" customHeight="1">
      <c r="A99" s="8"/>
      <c r="C99" s="78"/>
      <c r="G99" s="88"/>
      <c r="O99" s="16"/>
    </row>
    <row r="100" spans="1:15" ht="15" customHeight="1">
      <c r="A100" s="8" t="s">
        <v>3271</v>
      </c>
      <c r="B100" s="90">
        <v>1033</v>
      </c>
      <c r="C100" s="78" t="s">
        <v>3220</v>
      </c>
      <c r="D100" s="9" t="s">
        <v>3221</v>
      </c>
      <c r="E100" s="12" t="s">
        <v>2627</v>
      </c>
      <c r="F100" s="5" t="s">
        <v>682</v>
      </c>
      <c r="G100" s="5" t="s">
        <v>643</v>
      </c>
      <c r="H100" s="5" t="s">
        <v>2885</v>
      </c>
      <c r="I100" s="5" t="s">
        <v>2886</v>
      </c>
      <c r="J100" s="5" t="s">
        <v>2887</v>
      </c>
      <c r="K100" s="5" t="s">
        <v>2888</v>
      </c>
      <c r="L100" s="5" t="s">
        <v>648</v>
      </c>
      <c r="M100" s="5" t="s">
        <v>2889</v>
      </c>
      <c r="N100" s="16" t="s">
        <v>2890</v>
      </c>
      <c r="O100" s="5" t="s">
        <v>2939</v>
      </c>
    </row>
    <row r="101" spans="1:15" ht="15" customHeight="1">
      <c r="A101" s="8" t="s">
        <v>3271</v>
      </c>
      <c r="B101" s="90">
        <v>1043</v>
      </c>
      <c r="C101" s="78" t="s">
        <v>2937</v>
      </c>
      <c r="D101" s="9" t="s">
        <v>2938</v>
      </c>
      <c r="E101" s="12" t="s">
        <v>735</v>
      </c>
      <c r="F101" s="5" t="s">
        <v>668</v>
      </c>
      <c r="G101" s="5" t="s">
        <v>669</v>
      </c>
      <c r="H101" s="5" t="s">
        <v>2885</v>
      </c>
      <c r="I101" s="5" t="s">
        <v>2886</v>
      </c>
      <c r="J101" s="5" t="s">
        <v>2887</v>
      </c>
      <c r="K101" s="5" t="s">
        <v>2888</v>
      </c>
      <c r="L101" s="5" t="s">
        <v>648</v>
      </c>
      <c r="M101" s="5" t="s">
        <v>2889</v>
      </c>
      <c r="N101" s="16" t="s">
        <v>2890</v>
      </c>
      <c r="O101" s="5" t="s">
        <v>2939</v>
      </c>
    </row>
    <row r="102" spans="1:15" ht="15" customHeight="1">
      <c r="A102" s="8" t="s">
        <v>606</v>
      </c>
      <c r="B102" s="89">
        <v>4012</v>
      </c>
      <c r="C102" s="78" t="s">
        <v>2883</v>
      </c>
      <c r="D102" s="9" t="s">
        <v>2884</v>
      </c>
      <c r="E102" s="12" t="s">
        <v>890</v>
      </c>
      <c r="F102" s="5" t="s">
        <v>668</v>
      </c>
      <c r="G102" s="5" t="s">
        <v>669</v>
      </c>
      <c r="H102" s="5" t="s">
        <v>2885</v>
      </c>
      <c r="I102" s="5" t="s">
        <v>2886</v>
      </c>
      <c r="J102" s="5" t="s">
        <v>2887</v>
      </c>
      <c r="K102" s="5" t="s">
        <v>2888</v>
      </c>
      <c r="L102" s="5" t="s">
        <v>648</v>
      </c>
      <c r="M102" s="5" t="s">
        <v>2889</v>
      </c>
      <c r="N102" s="16" t="s">
        <v>2890</v>
      </c>
      <c r="O102" s="5" t="s">
        <v>2891</v>
      </c>
    </row>
    <row r="103" spans="1:15" ht="15" customHeight="1">
      <c r="A103" s="8" t="s">
        <v>606</v>
      </c>
      <c r="B103" s="89">
        <v>4027</v>
      </c>
      <c r="C103" s="78" t="s">
        <v>2915</v>
      </c>
      <c r="D103" s="9" t="s">
        <v>2916</v>
      </c>
      <c r="E103" s="12" t="s">
        <v>735</v>
      </c>
      <c r="F103" s="5" t="s">
        <v>668</v>
      </c>
      <c r="G103" s="5" t="s">
        <v>669</v>
      </c>
      <c r="H103" s="5" t="s">
        <v>2885</v>
      </c>
      <c r="I103" s="5" t="s">
        <v>2886</v>
      </c>
      <c r="J103" s="5" t="s">
        <v>2887</v>
      </c>
      <c r="K103" s="5" t="s">
        <v>2888</v>
      </c>
      <c r="L103" s="5" t="s">
        <v>648</v>
      </c>
      <c r="M103" s="5" t="s">
        <v>2889</v>
      </c>
      <c r="N103" s="16" t="s">
        <v>2890</v>
      </c>
      <c r="O103" s="5" t="s">
        <v>2891</v>
      </c>
    </row>
    <row r="104" spans="1:15" ht="15" customHeight="1">
      <c r="A104" s="8"/>
      <c r="C104" s="78"/>
      <c r="G104" s="88"/>
      <c r="N104" s="16"/>
    </row>
    <row r="105" spans="1:15" ht="15" customHeight="1">
      <c r="A105" s="8" t="s">
        <v>3271</v>
      </c>
      <c r="B105" s="90">
        <v>1036</v>
      </c>
      <c r="C105" s="79" t="s">
        <v>1653</v>
      </c>
      <c r="D105" s="9" t="s">
        <v>1654</v>
      </c>
      <c r="E105" s="12" t="s">
        <v>681</v>
      </c>
      <c r="F105" s="5" t="s">
        <v>682</v>
      </c>
      <c r="G105" s="5" t="s">
        <v>643</v>
      </c>
      <c r="H105" s="5" t="s">
        <v>1642</v>
      </c>
      <c r="I105" s="5" t="s">
        <v>1643</v>
      </c>
      <c r="J105" s="5" t="s">
        <v>1644</v>
      </c>
      <c r="K105" s="5" t="s">
        <v>1645</v>
      </c>
      <c r="L105" s="5" t="s">
        <v>648</v>
      </c>
      <c r="M105" s="5" t="s">
        <v>1646</v>
      </c>
      <c r="N105" s="5" t="s">
        <v>1647</v>
      </c>
      <c r="O105" s="16" t="s">
        <v>1648</v>
      </c>
    </row>
    <row r="106" spans="1:15" ht="15" customHeight="1">
      <c r="A106" s="8" t="s">
        <v>3271</v>
      </c>
      <c r="B106" s="90">
        <v>1055</v>
      </c>
      <c r="C106" s="79" t="s">
        <v>1657</v>
      </c>
      <c r="D106" s="9" t="s">
        <v>1658</v>
      </c>
      <c r="E106" s="12" t="s">
        <v>681</v>
      </c>
      <c r="F106" s="5" t="s">
        <v>682</v>
      </c>
      <c r="G106" s="5" t="s">
        <v>643</v>
      </c>
      <c r="H106" s="5" t="s">
        <v>1642</v>
      </c>
      <c r="I106" s="5" t="s">
        <v>1643</v>
      </c>
      <c r="J106" s="5" t="s">
        <v>1644</v>
      </c>
      <c r="K106" s="5" t="s">
        <v>1645</v>
      </c>
      <c r="L106" s="5" t="s">
        <v>648</v>
      </c>
      <c r="M106" s="5" t="s">
        <v>1646</v>
      </c>
      <c r="N106" s="5" t="s">
        <v>1647</v>
      </c>
      <c r="O106" s="16" t="s">
        <v>1648</v>
      </c>
    </row>
    <row r="107" spans="1:15" ht="15" customHeight="1">
      <c r="A107" s="8" t="s">
        <v>3269</v>
      </c>
      <c r="B107" s="90">
        <v>6006</v>
      </c>
      <c r="C107" s="79" t="s">
        <v>1640</v>
      </c>
      <c r="D107" s="9" t="s">
        <v>1641</v>
      </c>
      <c r="E107" s="12" t="s">
        <v>890</v>
      </c>
      <c r="F107" s="5" t="s">
        <v>668</v>
      </c>
      <c r="G107" s="5" t="s">
        <v>669</v>
      </c>
      <c r="H107" s="5" t="s">
        <v>1642</v>
      </c>
      <c r="I107" s="5" t="s">
        <v>1643</v>
      </c>
      <c r="J107" s="5" t="s">
        <v>1644</v>
      </c>
      <c r="K107" s="5" t="s">
        <v>1645</v>
      </c>
      <c r="L107" s="5" t="s">
        <v>648</v>
      </c>
      <c r="M107" s="5" t="s">
        <v>1646</v>
      </c>
      <c r="N107" s="5" t="s">
        <v>1647</v>
      </c>
      <c r="O107" s="16" t="s">
        <v>1648</v>
      </c>
    </row>
    <row r="108" spans="1:15" ht="15" customHeight="1">
      <c r="A108" s="8" t="s">
        <v>3269</v>
      </c>
      <c r="B108" s="90">
        <v>6008</v>
      </c>
      <c r="C108" s="79" t="s">
        <v>1662</v>
      </c>
      <c r="D108" s="9" t="s">
        <v>1663</v>
      </c>
      <c r="E108" s="12" t="s">
        <v>833</v>
      </c>
      <c r="F108" s="5" t="s">
        <v>682</v>
      </c>
      <c r="G108" s="5" t="s">
        <v>669</v>
      </c>
      <c r="H108" s="5" t="s">
        <v>1642</v>
      </c>
      <c r="I108" s="5" t="s">
        <v>1643</v>
      </c>
      <c r="J108" s="5" t="s">
        <v>1644</v>
      </c>
      <c r="K108" s="5" t="s">
        <v>1645</v>
      </c>
      <c r="L108" s="5" t="s">
        <v>648</v>
      </c>
      <c r="M108" s="5" t="s">
        <v>1646</v>
      </c>
      <c r="N108" s="5" t="s">
        <v>1647</v>
      </c>
      <c r="O108" s="16" t="s">
        <v>1648</v>
      </c>
    </row>
    <row r="109" spans="1:15" ht="15" customHeight="1">
      <c r="A109" s="8"/>
      <c r="B109" s="90"/>
      <c r="C109" s="79"/>
      <c r="G109" s="88"/>
      <c r="O109" s="16"/>
    </row>
    <row r="110" spans="1:15" ht="15" customHeight="1">
      <c r="A110" s="8" t="s">
        <v>3271</v>
      </c>
      <c r="B110" s="90">
        <v>1047</v>
      </c>
      <c r="C110" s="78" t="s">
        <v>3024</v>
      </c>
      <c r="D110" s="9" t="s">
        <v>3025</v>
      </c>
      <c r="E110" s="12" t="s">
        <v>1253</v>
      </c>
      <c r="F110" s="5" t="s">
        <v>46</v>
      </c>
      <c r="G110" s="5" t="s">
        <v>669</v>
      </c>
      <c r="H110" s="5" t="s">
        <v>3026</v>
      </c>
      <c r="I110" s="5" t="s">
        <v>3027</v>
      </c>
      <c r="J110" s="5" t="s">
        <v>2602</v>
      </c>
      <c r="K110" s="5" t="s">
        <v>3028</v>
      </c>
      <c r="L110" s="5" t="s">
        <v>648</v>
      </c>
      <c r="M110" s="5" t="s">
        <v>2603</v>
      </c>
      <c r="N110" s="16" t="s">
        <v>3029</v>
      </c>
      <c r="O110" s="5" t="s">
        <v>3030</v>
      </c>
    </row>
    <row r="111" spans="1:15" ht="15" customHeight="1">
      <c r="A111" s="8"/>
      <c r="B111" s="90"/>
      <c r="C111" s="78"/>
      <c r="G111" s="88"/>
      <c r="N111" s="16"/>
    </row>
    <row r="112" spans="1:15" ht="15" customHeight="1">
      <c r="A112" s="8" t="s">
        <v>3271</v>
      </c>
      <c r="B112" s="90">
        <v>1024</v>
      </c>
      <c r="C112" s="79" t="s">
        <v>2598</v>
      </c>
      <c r="D112" s="9" t="s">
        <v>2599</v>
      </c>
      <c r="E112" s="12" t="s">
        <v>844</v>
      </c>
      <c r="F112" s="5" t="s">
        <v>668</v>
      </c>
      <c r="G112" s="5" t="s">
        <v>643</v>
      </c>
      <c r="H112" s="5" t="s">
        <v>2600</v>
      </c>
      <c r="I112" s="5" t="s">
        <v>2601</v>
      </c>
      <c r="J112" s="5" t="s">
        <v>2602</v>
      </c>
      <c r="K112" s="5" t="s">
        <v>3028</v>
      </c>
      <c r="L112" s="5" t="s">
        <v>648</v>
      </c>
      <c r="M112" s="5" t="s">
        <v>2603</v>
      </c>
      <c r="N112" s="16" t="s">
        <v>2604</v>
      </c>
      <c r="O112" s="5" t="s">
        <v>2605</v>
      </c>
    </row>
    <row r="113" spans="1:15" ht="15" customHeight="1">
      <c r="A113" s="8" t="s">
        <v>3271</v>
      </c>
      <c r="B113" s="90">
        <v>1034</v>
      </c>
      <c r="C113" s="78" t="s">
        <v>3039</v>
      </c>
      <c r="D113" s="9" t="s">
        <v>3040</v>
      </c>
      <c r="E113" s="12" t="s">
        <v>3041</v>
      </c>
      <c r="F113" s="5" t="s">
        <v>668</v>
      </c>
      <c r="G113" s="5" t="s">
        <v>669</v>
      </c>
      <c r="H113" s="5" t="s">
        <v>2600</v>
      </c>
      <c r="I113" s="5" t="s">
        <v>3042</v>
      </c>
      <c r="J113" s="5" t="s">
        <v>2602</v>
      </c>
      <c r="K113" s="5" t="s">
        <v>3028</v>
      </c>
      <c r="L113" s="5" t="s">
        <v>648</v>
      </c>
      <c r="M113" s="5" t="s">
        <v>2603</v>
      </c>
      <c r="N113" s="16" t="s">
        <v>2604</v>
      </c>
      <c r="O113" s="5" t="s">
        <v>3030</v>
      </c>
    </row>
    <row r="114" spans="1:15" ht="15" customHeight="1">
      <c r="A114" s="8" t="s">
        <v>3271</v>
      </c>
      <c r="B114" s="90">
        <v>1045</v>
      </c>
      <c r="C114" s="79" t="s">
        <v>2612</v>
      </c>
      <c r="D114" s="9" t="s">
        <v>2613</v>
      </c>
      <c r="E114" s="12" t="s">
        <v>890</v>
      </c>
      <c r="F114" s="5" t="s">
        <v>668</v>
      </c>
      <c r="G114" s="5" t="s">
        <v>669</v>
      </c>
      <c r="H114" s="5" t="s">
        <v>2600</v>
      </c>
      <c r="I114" s="5" t="s">
        <v>2601</v>
      </c>
      <c r="J114" s="5" t="s">
        <v>2602</v>
      </c>
      <c r="K114" s="5" t="s">
        <v>3028</v>
      </c>
      <c r="L114" s="5" t="s">
        <v>648</v>
      </c>
      <c r="M114" s="5" t="s">
        <v>2603</v>
      </c>
      <c r="N114" s="16" t="s">
        <v>2604</v>
      </c>
      <c r="O114" s="5" t="s">
        <v>2605</v>
      </c>
    </row>
    <row r="115" spans="1:15" ht="15" customHeight="1">
      <c r="A115" s="8" t="s">
        <v>3271</v>
      </c>
      <c r="B115" s="90">
        <v>1059</v>
      </c>
      <c r="C115" s="79" t="s">
        <v>2610</v>
      </c>
      <c r="D115" s="9" t="s">
        <v>2611</v>
      </c>
      <c r="E115" s="12" t="s">
        <v>1041</v>
      </c>
      <c r="F115" s="5" t="s">
        <v>682</v>
      </c>
      <c r="G115" s="5" t="s">
        <v>669</v>
      </c>
      <c r="H115" s="5" t="s">
        <v>2600</v>
      </c>
      <c r="I115" s="5" t="s">
        <v>2601</v>
      </c>
      <c r="J115" s="5" t="s">
        <v>2602</v>
      </c>
      <c r="K115" s="5" t="s">
        <v>3028</v>
      </c>
      <c r="L115" s="5" t="s">
        <v>648</v>
      </c>
      <c r="M115" s="5" t="s">
        <v>2603</v>
      </c>
      <c r="N115" s="16" t="s">
        <v>2604</v>
      </c>
      <c r="O115" s="5" t="s">
        <v>2605</v>
      </c>
    </row>
    <row r="116" spans="1:15" ht="15" customHeight="1">
      <c r="A116" s="8"/>
      <c r="B116" s="90"/>
      <c r="C116" s="79"/>
      <c r="G116" s="88"/>
      <c r="N116" s="16"/>
    </row>
    <row r="117" spans="1:15" ht="15" customHeight="1">
      <c r="A117" s="8" t="s">
        <v>3267</v>
      </c>
      <c r="B117" s="90">
        <v>10018</v>
      </c>
      <c r="C117" s="78" t="s">
        <v>2314</v>
      </c>
      <c r="D117" s="9" t="s">
        <v>2315</v>
      </c>
      <c r="E117" s="12" t="s">
        <v>2187</v>
      </c>
      <c r="F117" s="5" t="s">
        <v>46</v>
      </c>
      <c r="G117" s="5" t="s">
        <v>669</v>
      </c>
      <c r="H117" s="5" t="s">
        <v>2316</v>
      </c>
      <c r="I117" s="5" t="s">
        <v>2317</v>
      </c>
      <c r="J117" s="5" t="s">
        <v>2318</v>
      </c>
      <c r="K117" s="5" t="s">
        <v>2319</v>
      </c>
      <c r="L117" s="5" t="s">
        <v>648</v>
      </c>
      <c r="M117" s="5" t="s">
        <v>2320</v>
      </c>
      <c r="N117" s="16" t="s">
        <v>2321</v>
      </c>
      <c r="O117" s="5" t="s">
        <v>2322</v>
      </c>
    </row>
    <row r="118" spans="1:15" ht="15" customHeight="1">
      <c r="A118" s="8"/>
      <c r="B118" s="90"/>
      <c r="C118" s="78"/>
      <c r="G118" s="88"/>
      <c r="N118" s="16"/>
    </row>
    <row r="119" spans="1:15" ht="15" customHeight="1">
      <c r="A119" s="8" t="s">
        <v>606</v>
      </c>
      <c r="B119" s="89">
        <v>4020</v>
      </c>
      <c r="C119" s="79" t="s">
        <v>2158</v>
      </c>
      <c r="D119" s="9" t="s">
        <v>2159</v>
      </c>
      <c r="E119" s="12" t="s">
        <v>1943</v>
      </c>
      <c r="F119" s="5" t="s">
        <v>668</v>
      </c>
      <c r="G119" s="5" t="s">
        <v>669</v>
      </c>
      <c r="H119" s="5" t="s">
        <v>2160</v>
      </c>
      <c r="I119" s="5" t="s">
        <v>2161</v>
      </c>
      <c r="J119" s="5" t="s">
        <v>2162</v>
      </c>
      <c r="K119" s="5" t="s">
        <v>2042</v>
      </c>
      <c r="L119" s="5" t="s">
        <v>648</v>
      </c>
      <c r="M119" s="5" t="s">
        <v>2043</v>
      </c>
      <c r="N119" s="16" t="s">
        <v>2289</v>
      </c>
      <c r="O119" s="16" t="s">
        <v>2163</v>
      </c>
    </row>
    <row r="120" spans="1:15" ht="15" customHeight="1">
      <c r="A120" s="8"/>
      <c r="C120" s="79"/>
      <c r="G120" s="88"/>
      <c r="N120" s="16"/>
      <c r="O120" s="16"/>
    </row>
    <row r="121" spans="1:15" ht="15" customHeight="1">
      <c r="A121" s="8" t="s">
        <v>605</v>
      </c>
      <c r="B121" s="90">
        <v>3029</v>
      </c>
      <c r="C121" s="78" t="s">
        <v>2066</v>
      </c>
      <c r="D121" s="9" t="s">
        <v>2067</v>
      </c>
      <c r="E121" s="12" t="s">
        <v>954</v>
      </c>
      <c r="F121" s="5" t="s">
        <v>46</v>
      </c>
      <c r="G121" s="5" t="s">
        <v>643</v>
      </c>
      <c r="H121" s="5" t="s">
        <v>2039</v>
      </c>
      <c r="I121" s="5" t="s">
        <v>3530</v>
      </c>
      <c r="J121" s="5" t="s">
        <v>2041</v>
      </c>
      <c r="K121" s="5" t="s">
        <v>2042</v>
      </c>
      <c r="L121" s="5" t="s">
        <v>648</v>
      </c>
      <c r="M121" s="5" t="s">
        <v>2043</v>
      </c>
      <c r="N121" s="16" t="s">
        <v>2044</v>
      </c>
      <c r="O121" s="16" t="s">
        <v>2045</v>
      </c>
    </row>
    <row r="122" spans="1:15" ht="15" customHeight="1">
      <c r="A122" s="8" t="s">
        <v>605</v>
      </c>
      <c r="B122" s="90">
        <v>3038</v>
      </c>
      <c r="C122" s="78" t="s">
        <v>2036</v>
      </c>
      <c r="D122" s="9" t="s">
        <v>2037</v>
      </c>
      <c r="E122" s="12" t="s">
        <v>2038</v>
      </c>
      <c r="F122" s="5" t="s">
        <v>668</v>
      </c>
      <c r="G122" s="5" t="s">
        <v>669</v>
      </c>
      <c r="H122" s="5" t="s">
        <v>2039</v>
      </c>
      <c r="I122" s="5" t="s">
        <v>2040</v>
      </c>
      <c r="J122" s="87" t="s">
        <v>3528</v>
      </c>
      <c r="K122" s="5" t="s">
        <v>2042</v>
      </c>
      <c r="L122" s="5" t="s">
        <v>648</v>
      </c>
      <c r="M122" s="16" t="s">
        <v>2043</v>
      </c>
      <c r="N122" s="16" t="s">
        <v>2044</v>
      </c>
      <c r="O122" s="16" t="s">
        <v>2045</v>
      </c>
    </row>
    <row r="123" spans="1:15" ht="15" customHeight="1">
      <c r="A123" s="8" t="s">
        <v>605</v>
      </c>
      <c r="B123" s="90">
        <v>3043</v>
      </c>
      <c r="C123" s="78" t="s">
        <v>2311</v>
      </c>
      <c r="D123" s="9" t="s">
        <v>2312</v>
      </c>
      <c r="E123" s="12" t="s">
        <v>1442</v>
      </c>
      <c r="F123" s="5" t="s">
        <v>46</v>
      </c>
      <c r="G123" s="5" t="s">
        <v>643</v>
      </c>
      <c r="H123" s="5" t="s">
        <v>2039</v>
      </c>
      <c r="I123" s="5" t="s">
        <v>2304</v>
      </c>
      <c r="J123" s="87" t="s">
        <v>3529</v>
      </c>
      <c r="K123" s="5" t="s">
        <v>2042</v>
      </c>
      <c r="L123" s="5" t="s">
        <v>648</v>
      </c>
      <c r="M123" s="5" t="s">
        <v>2043</v>
      </c>
      <c r="N123" s="16" t="s">
        <v>2044</v>
      </c>
      <c r="O123" s="5" t="s">
        <v>2306</v>
      </c>
    </row>
    <row r="124" spans="1:15" ht="15" customHeight="1">
      <c r="A124" s="8" t="s">
        <v>3269</v>
      </c>
      <c r="B124" s="90">
        <v>6014</v>
      </c>
      <c r="C124" s="78" t="s">
        <v>2344</v>
      </c>
      <c r="D124" s="9" t="s">
        <v>2345</v>
      </c>
      <c r="E124" s="12" t="s">
        <v>2346</v>
      </c>
      <c r="F124" s="5" t="s">
        <v>682</v>
      </c>
      <c r="G124" s="5" t="s">
        <v>669</v>
      </c>
      <c r="H124" s="5" t="s">
        <v>2039</v>
      </c>
      <c r="I124" s="5" t="s">
        <v>2304</v>
      </c>
      <c r="J124" s="5" t="s">
        <v>2305</v>
      </c>
      <c r="K124" s="5" t="s">
        <v>2042</v>
      </c>
      <c r="L124" s="5" t="s">
        <v>648</v>
      </c>
      <c r="M124" s="5" t="s">
        <v>2043</v>
      </c>
      <c r="N124" s="16" t="s">
        <v>2044</v>
      </c>
      <c r="O124" s="5" t="s">
        <v>2306</v>
      </c>
    </row>
    <row r="125" spans="1:15" ht="15" customHeight="1">
      <c r="A125" s="8" t="s">
        <v>3269</v>
      </c>
      <c r="B125" s="90">
        <v>6017</v>
      </c>
      <c r="C125" s="78" t="s">
        <v>2302</v>
      </c>
      <c r="D125" s="9" t="s">
        <v>2303</v>
      </c>
      <c r="E125" s="12" t="s">
        <v>681</v>
      </c>
      <c r="F125" s="5" t="s">
        <v>46</v>
      </c>
      <c r="G125" s="5" t="s">
        <v>643</v>
      </c>
      <c r="H125" s="5" t="s">
        <v>2039</v>
      </c>
      <c r="I125" s="5" t="s">
        <v>2304</v>
      </c>
      <c r="J125" s="5" t="s">
        <v>2305</v>
      </c>
      <c r="K125" s="5" t="s">
        <v>2042</v>
      </c>
      <c r="L125" s="5" t="s">
        <v>648</v>
      </c>
      <c r="M125" s="5" t="s">
        <v>2043</v>
      </c>
      <c r="N125" s="16" t="s">
        <v>2044</v>
      </c>
      <c r="O125" s="5" t="s">
        <v>2306</v>
      </c>
    </row>
    <row r="126" spans="1:15" ht="15" customHeight="1">
      <c r="A126" s="8" t="s">
        <v>3288</v>
      </c>
      <c r="B126" s="90">
        <v>7001</v>
      </c>
      <c r="C126" s="78" t="s">
        <v>2391</v>
      </c>
      <c r="D126" s="9" t="s">
        <v>2392</v>
      </c>
      <c r="E126" s="12" t="s">
        <v>2393</v>
      </c>
      <c r="F126" s="5" t="s">
        <v>682</v>
      </c>
      <c r="G126" s="5" t="s">
        <v>669</v>
      </c>
      <c r="H126" s="5" t="s">
        <v>2039</v>
      </c>
      <c r="I126" s="5" t="s">
        <v>2040</v>
      </c>
      <c r="J126" s="5" t="s">
        <v>2041</v>
      </c>
      <c r="K126" s="5" t="s">
        <v>2042</v>
      </c>
      <c r="L126" s="5" t="s">
        <v>648</v>
      </c>
      <c r="M126" s="5" t="s">
        <v>2043</v>
      </c>
      <c r="N126" s="16" t="s">
        <v>2044</v>
      </c>
      <c r="O126" s="5" t="s">
        <v>2045</v>
      </c>
    </row>
    <row r="127" spans="1:15" ht="15" customHeight="1">
      <c r="A127" s="8"/>
      <c r="B127" s="90"/>
      <c r="C127" s="78"/>
      <c r="G127" s="88"/>
      <c r="N127" s="16"/>
    </row>
    <row r="128" spans="1:15" ht="15" customHeight="1">
      <c r="A128" s="8" t="s">
        <v>3271</v>
      </c>
      <c r="B128" s="90">
        <v>1007</v>
      </c>
      <c r="C128" s="78" t="s">
        <v>1627</v>
      </c>
      <c r="D128" s="9" t="s">
        <v>1628</v>
      </c>
      <c r="E128" s="12" t="s">
        <v>1574</v>
      </c>
      <c r="F128" s="5" t="s">
        <v>682</v>
      </c>
      <c r="G128" s="5" t="s">
        <v>643</v>
      </c>
      <c r="H128" s="5" t="s">
        <v>1575</v>
      </c>
      <c r="I128" s="5" t="s">
        <v>1588</v>
      </c>
      <c r="J128" s="5" t="s">
        <v>1576</v>
      </c>
      <c r="K128" s="5" t="s">
        <v>1577</v>
      </c>
      <c r="L128" s="5" t="s">
        <v>648</v>
      </c>
      <c r="M128" s="5" t="s">
        <v>1578</v>
      </c>
      <c r="N128" s="16" t="s">
        <v>1579</v>
      </c>
      <c r="O128" s="16" t="s">
        <v>1580</v>
      </c>
    </row>
    <row r="129" spans="1:15" ht="15" customHeight="1">
      <c r="A129" s="8" t="s">
        <v>3271</v>
      </c>
      <c r="B129" s="90">
        <v>1017</v>
      </c>
      <c r="C129" s="78" t="s">
        <v>1934</v>
      </c>
      <c r="D129" s="9" t="s">
        <v>1935</v>
      </c>
      <c r="E129" s="12" t="s">
        <v>1574</v>
      </c>
      <c r="F129" s="5" t="s">
        <v>682</v>
      </c>
      <c r="G129" s="5" t="s">
        <v>643</v>
      </c>
      <c r="H129" s="5" t="s">
        <v>1575</v>
      </c>
      <c r="I129" s="5" t="s">
        <v>1588</v>
      </c>
      <c r="J129" s="5" t="s">
        <v>1576</v>
      </c>
      <c r="K129" s="5" t="s">
        <v>1577</v>
      </c>
      <c r="L129" s="5" t="s">
        <v>648</v>
      </c>
      <c r="M129" s="5" t="s">
        <v>1578</v>
      </c>
      <c r="N129" s="16" t="s">
        <v>1579</v>
      </c>
      <c r="O129" s="16" t="s">
        <v>1580</v>
      </c>
    </row>
    <row r="130" spans="1:15" ht="15" customHeight="1">
      <c r="A130" s="8" t="s">
        <v>3271</v>
      </c>
      <c r="B130" s="90">
        <v>1018</v>
      </c>
      <c r="C130" s="78" t="s">
        <v>2007</v>
      </c>
      <c r="D130" s="9" t="s">
        <v>2008</v>
      </c>
      <c r="E130" s="12" t="s">
        <v>805</v>
      </c>
      <c r="F130" s="5" t="s">
        <v>668</v>
      </c>
      <c r="G130" s="5" t="s">
        <v>643</v>
      </c>
      <c r="H130" s="5" t="s">
        <v>1575</v>
      </c>
      <c r="I130" s="5" t="s">
        <v>1588</v>
      </c>
      <c r="J130" s="5" t="s">
        <v>1576</v>
      </c>
      <c r="K130" s="5" t="s">
        <v>1577</v>
      </c>
      <c r="L130" s="5" t="s">
        <v>648</v>
      </c>
      <c r="M130" s="5" t="s">
        <v>1578</v>
      </c>
      <c r="N130" s="16" t="s">
        <v>1579</v>
      </c>
      <c r="O130" s="16" t="s">
        <v>1580</v>
      </c>
    </row>
    <row r="131" spans="1:15" ht="15" customHeight="1">
      <c r="A131" s="8" t="s">
        <v>3271</v>
      </c>
      <c r="B131" s="90">
        <v>1029</v>
      </c>
      <c r="C131" s="78" t="s">
        <v>1848</v>
      </c>
      <c r="D131" s="9" t="s">
        <v>1887</v>
      </c>
      <c r="E131" s="12" t="s">
        <v>1574</v>
      </c>
      <c r="F131" s="5" t="s">
        <v>682</v>
      </c>
      <c r="G131" s="5" t="s">
        <v>643</v>
      </c>
      <c r="H131" s="5" t="s">
        <v>1575</v>
      </c>
      <c r="I131" s="5" t="s">
        <v>1588</v>
      </c>
      <c r="J131" s="5" t="s">
        <v>1576</v>
      </c>
      <c r="K131" s="5" t="s">
        <v>1577</v>
      </c>
      <c r="L131" s="5" t="s">
        <v>648</v>
      </c>
      <c r="M131" s="5" t="s">
        <v>1578</v>
      </c>
      <c r="N131" s="16" t="s">
        <v>1579</v>
      </c>
      <c r="O131" s="16" t="s">
        <v>1580</v>
      </c>
    </row>
    <row r="132" spans="1:15" ht="15" customHeight="1">
      <c r="A132" s="8" t="s">
        <v>3271</v>
      </c>
      <c r="B132" s="90">
        <v>1039</v>
      </c>
      <c r="C132" s="78" t="s">
        <v>1950</v>
      </c>
      <c r="D132" s="9" t="s">
        <v>1951</v>
      </c>
      <c r="E132" s="12" t="s">
        <v>805</v>
      </c>
      <c r="F132" s="5" t="s">
        <v>668</v>
      </c>
      <c r="G132" s="5" t="s">
        <v>643</v>
      </c>
      <c r="H132" s="5" t="s">
        <v>1575</v>
      </c>
      <c r="I132" s="5" t="s">
        <v>1588</v>
      </c>
      <c r="J132" s="5" t="s">
        <v>1576</v>
      </c>
      <c r="K132" s="5" t="s">
        <v>1577</v>
      </c>
      <c r="L132" s="5" t="s">
        <v>648</v>
      </c>
      <c r="M132" s="5" t="s">
        <v>1578</v>
      </c>
      <c r="N132" s="16" t="s">
        <v>1579</v>
      </c>
      <c r="O132" s="16" t="s">
        <v>1580</v>
      </c>
    </row>
    <row r="133" spans="1:15" ht="15" customHeight="1">
      <c r="A133" s="8" t="s">
        <v>3271</v>
      </c>
      <c r="B133" s="90">
        <v>1044</v>
      </c>
      <c r="C133" s="78" t="s">
        <v>2058</v>
      </c>
      <c r="D133" s="9" t="s">
        <v>2059</v>
      </c>
      <c r="E133" s="12" t="s">
        <v>805</v>
      </c>
      <c r="F133" s="5" t="s">
        <v>668</v>
      </c>
      <c r="G133" s="5" t="s">
        <v>643</v>
      </c>
      <c r="H133" s="5" t="s">
        <v>1575</v>
      </c>
      <c r="I133" s="5" t="s">
        <v>1588</v>
      </c>
      <c r="J133" s="5" t="s">
        <v>1576</v>
      </c>
      <c r="K133" s="5" t="s">
        <v>2287</v>
      </c>
      <c r="L133" s="5" t="s">
        <v>648</v>
      </c>
      <c r="M133" s="5" t="s">
        <v>1578</v>
      </c>
      <c r="N133" s="16" t="s">
        <v>1579</v>
      </c>
      <c r="O133" s="16" t="s">
        <v>1580</v>
      </c>
    </row>
    <row r="134" spans="1:15" ht="15" customHeight="1">
      <c r="A134" s="8" t="s">
        <v>3271</v>
      </c>
      <c r="B134" s="90">
        <v>1046</v>
      </c>
      <c r="C134" s="78" t="s">
        <v>1610</v>
      </c>
      <c r="D134" s="9" t="s">
        <v>1611</v>
      </c>
      <c r="E134" s="12" t="s">
        <v>805</v>
      </c>
      <c r="F134" s="5" t="s">
        <v>668</v>
      </c>
      <c r="G134" s="5" t="s">
        <v>643</v>
      </c>
      <c r="H134" s="5" t="s">
        <v>1575</v>
      </c>
      <c r="I134" s="5" t="s">
        <v>1588</v>
      </c>
      <c r="J134" s="5" t="s">
        <v>1576</v>
      </c>
      <c r="K134" s="5" t="s">
        <v>2287</v>
      </c>
      <c r="L134" s="5" t="s">
        <v>648</v>
      </c>
      <c r="M134" s="5" t="s">
        <v>1578</v>
      </c>
      <c r="N134" s="16" t="s">
        <v>1579</v>
      </c>
      <c r="O134" s="16" t="s">
        <v>1580</v>
      </c>
    </row>
    <row r="135" spans="1:15" ht="15" customHeight="1">
      <c r="A135" s="8" t="s">
        <v>3271</v>
      </c>
      <c r="B135" s="90">
        <v>1052</v>
      </c>
      <c r="C135" s="78" t="s">
        <v>1586</v>
      </c>
      <c r="D135" s="9" t="s">
        <v>1587</v>
      </c>
      <c r="E135" s="12" t="s">
        <v>805</v>
      </c>
      <c r="F135" s="5" t="s">
        <v>668</v>
      </c>
      <c r="G135" s="5" t="s">
        <v>643</v>
      </c>
      <c r="H135" s="5" t="s">
        <v>1575</v>
      </c>
      <c r="I135" s="5" t="s">
        <v>1588</v>
      </c>
      <c r="J135" s="5" t="s">
        <v>1576</v>
      </c>
      <c r="K135" s="5" t="s">
        <v>1577</v>
      </c>
      <c r="L135" s="5" t="s">
        <v>648</v>
      </c>
      <c r="M135" s="5" t="s">
        <v>1578</v>
      </c>
      <c r="N135" s="16" t="s">
        <v>1579</v>
      </c>
      <c r="O135" s="16" t="s">
        <v>1580</v>
      </c>
    </row>
    <row r="136" spans="1:15" ht="15" customHeight="1">
      <c r="A136" s="8" t="s">
        <v>3271</v>
      </c>
      <c r="B136" s="90">
        <v>1058</v>
      </c>
      <c r="C136" s="78" t="s">
        <v>1974</v>
      </c>
      <c r="D136" s="9" t="s">
        <v>1975</v>
      </c>
      <c r="E136" s="12" t="s">
        <v>1574</v>
      </c>
      <c r="F136" s="5" t="s">
        <v>682</v>
      </c>
      <c r="G136" s="5" t="s">
        <v>643</v>
      </c>
      <c r="H136" s="5" t="s">
        <v>1575</v>
      </c>
      <c r="I136" s="5" t="s">
        <v>1588</v>
      </c>
      <c r="J136" s="5" t="s">
        <v>1976</v>
      </c>
      <c r="K136" s="5" t="s">
        <v>1577</v>
      </c>
      <c r="L136" s="5" t="s">
        <v>648</v>
      </c>
      <c r="M136" s="5" t="s">
        <v>1578</v>
      </c>
      <c r="N136" s="16" t="s">
        <v>1579</v>
      </c>
      <c r="O136" s="16" t="s">
        <v>1580</v>
      </c>
    </row>
    <row r="137" spans="1:15" ht="15" customHeight="1">
      <c r="A137" s="8" t="s">
        <v>3271</v>
      </c>
      <c r="B137" s="90">
        <v>1060</v>
      </c>
      <c r="C137" s="78" t="s">
        <v>2137</v>
      </c>
      <c r="D137" s="9" t="s">
        <v>2138</v>
      </c>
      <c r="E137" s="12" t="s">
        <v>681</v>
      </c>
      <c r="F137" s="5" t="s">
        <v>682</v>
      </c>
      <c r="G137" s="5" t="s">
        <v>643</v>
      </c>
      <c r="H137" s="5" t="s">
        <v>1575</v>
      </c>
      <c r="I137" s="5" t="s">
        <v>1588</v>
      </c>
      <c r="J137" s="5" t="s">
        <v>1576</v>
      </c>
      <c r="K137" s="5" t="s">
        <v>1577</v>
      </c>
      <c r="L137" s="5" t="s">
        <v>648</v>
      </c>
      <c r="M137" s="5" t="s">
        <v>1578</v>
      </c>
      <c r="N137" s="16" t="s">
        <v>1579</v>
      </c>
      <c r="O137" s="16" t="s">
        <v>1580</v>
      </c>
    </row>
    <row r="138" spans="1:15" ht="15" customHeight="1">
      <c r="A138" s="8" t="s">
        <v>3271</v>
      </c>
      <c r="B138" s="90">
        <v>1062</v>
      </c>
      <c r="C138" s="78" t="s">
        <v>1572</v>
      </c>
      <c r="D138" s="9" t="s">
        <v>1573</v>
      </c>
      <c r="E138" s="12" t="s">
        <v>1574</v>
      </c>
      <c r="F138" s="5" t="s">
        <v>682</v>
      </c>
      <c r="G138" s="5" t="s">
        <v>643</v>
      </c>
      <c r="H138" s="5" t="s">
        <v>1575</v>
      </c>
      <c r="I138" s="5" t="s">
        <v>1588</v>
      </c>
      <c r="J138" s="5" t="s">
        <v>1576</v>
      </c>
      <c r="K138" s="5" t="s">
        <v>1577</v>
      </c>
      <c r="L138" s="5" t="s">
        <v>648</v>
      </c>
      <c r="M138" s="5" t="s">
        <v>1578</v>
      </c>
      <c r="N138" s="16" t="s">
        <v>1579</v>
      </c>
      <c r="O138" s="16" t="s">
        <v>1580</v>
      </c>
    </row>
    <row r="139" spans="1:15" ht="15" customHeight="1">
      <c r="A139" s="8" t="s">
        <v>3271</v>
      </c>
      <c r="B139" s="90">
        <v>1063</v>
      </c>
      <c r="C139" s="78" t="s">
        <v>1594</v>
      </c>
      <c r="D139" s="9" t="s">
        <v>1595</v>
      </c>
      <c r="E139" s="12" t="s">
        <v>1574</v>
      </c>
      <c r="F139" s="5" t="s">
        <v>682</v>
      </c>
      <c r="G139" s="5" t="s">
        <v>643</v>
      </c>
      <c r="H139" s="5" t="s">
        <v>1575</v>
      </c>
      <c r="I139" s="5" t="s">
        <v>1588</v>
      </c>
      <c r="J139" s="5" t="s">
        <v>1576</v>
      </c>
      <c r="K139" s="5" t="s">
        <v>1577</v>
      </c>
      <c r="L139" s="5" t="s">
        <v>648</v>
      </c>
      <c r="M139" s="5" t="s">
        <v>1578</v>
      </c>
      <c r="N139" s="16" t="s">
        <v>1579</v>
      </c>
      <c r="O139" s="5" t="s">
        <v>1580</v>
      </c>
    </row>
    <row r="140" spans="1:15" ht="15" customHeight="1">
      <c r="A140" s="8"/>
      <c r="B140" s="90"/>
      <c r="C140" s="78"/>
      <c r="G140" s="88"/>
      <c r="N140" s="16"/>
    </row>
    <row r="141" spans="1:15" ht="15" customHeight="1">
      <c r="A141" s="8" t="s">
        <v>3276</v>
      </c>
      <c r="B141" s="90">
        <v>2002</v>
      </c>
      <c r="C141" s="78" t="s">
        <v>2118</v>
      </c>
      <c r="D141" s="9" t="s">
        <v>2119</v>
      </c>
      <c r="E141" s="12" t="s">
        <v>681</v>
      </c>
      <c r="F141" s="5" t="s">
        <v>682</v>
      </c>
      <c r="G141" s="5" t="s">
        <v>669</v>
      </c>
      <c r="H141" s="5" t="s">
        <v>2121</v>
      </c>
      <c r="I141" s="5" t="s">
        <v>2122</v>
      </c>
      <c r="J141" s="5" t="s">
        <v>2123</v>
      </c>
      <c r="K141" s="5" t="s">
        <v>1577</v>
      </c>
      <c r="L141" s="5" t="s">
        <v>648</v>
      </c>
      <c r="M141" s="5" t="s">
        <v>1578</v>
      </c>
      <c r="N141" s="16" t="s">
        <v>2592</v>
      </c>
      <c r="O141" s="16" t="s">
        <v>2124</v>
      </c>
    </row>
    <row r="142" spans="1:15" ht="15" customHeight="1">
      <c r="A142" s="8" t="s">
        <v>3276</v>
      </c>
      <c r="B142" s="90">
        <v>2004</v>
      </c>
      <c r="C142" s="78" t="s">
        <v>2130</v>
      </c>
      <c r="D142" s="9" t="s">
        <v>2131</v>
      </c>
      <c r="E142" s="12" t="s">
        <v>681</v>
      </c>
      <c r="F142" s="5" t="s">
        <v>682</v>
      </c>
      <c r="G142" s="5" t="s">
        <v>669</v>
      </c>
      <c r="H142" s="5" t="s">
        <v>2121</v>
      </c>
      <c r="I142" s="5" t="s">
        <v>2122</v>
      </c>
      <c r="J142" s="5" t="s">
        <v>2123</v>
      </c>
      <c r="K142" s="5" t="s">
        <v>1577</v>
      </c>
      <c r="L142" s="5" t="s">
        <v>648</v>
      </c>
      <c r="M142" s="5" t="s">
        <v>1578</v>
      </c>
      <c r="N142" s="16" t="s">
        <v>2592</v>
      </c>
      <c r="O142" s="16" t="s">
        <v>2124</v>
      </c>
    </row>
    <row r="143" spans="1:15" ht="15" customHeight="1">
      <c r="A143" s="8" t="s">
        <v>3319</v>
      </c>
      <c r="B143" s="90">
        <v>11001</v>
      </c>
      <c r="C143" s="79" t="s">
        <v>2589</v>
      </c>
      <c r="D143" s="9" t="s">
        <v>2590</v>
      </c>
      <c r="E143" s="12" t="s">
        <v>752</v>
      </c>
      <c r="F143" s="5" t="s">
        <v>668</v>
      </c>
      <c r="G143" s="5" t="s">
        <v>669</v>
      </c>
      <c r="H143" s="5" t="s">
        <v>2121</v>
      </c>
      <c r="I143" s="5" t="s">
        <v>2122</v>
      </c>
      <c r="J143" s="5" t="s">
        <v>2123</v>
      </c>
      <c r="K143" s="5" t="s">
        <v>1577</v>
      </c>
      <c r="L143" s="5" t="s">
        <v>648</v>
      </c>
      <c r="M143" s="5" t="s">
        <v>1578</v>
      </c>
      <c r="N143" s="16" t="s">
        <v>2592</v>
      </c>
      <c r="O143" s="5" t="s">
        <v>2124</v>
      </c>
    </row>
    <row r="144" spans="1:15" ht="15" customHeight="1">
      <c r="A144" s="8" t="s">
        <v>3420</v>
      </c>
      <c r="B144" s="90">
        <v>20004</v>
      </c>
      <c r="C144" s="78" t="s">
        <v>2589</v>
      </c>
      <c r="D144" s="9" t="s">
        <v>2590</v>
      </c>
      <c r="E144" s="9" t="s">
        <v>3517</v>
      </c>
      <c r="F144" s="5" t="s">
        <v>668</v>
      </c>
      <c r="G144" s="5" t="s">
        <v>643</v>
      </c>
      <c r="H144" s="5" t="s">
        <v>2121</v>
      </c>
      <c r="I144" s="5" t="s">
        <v>3519</v>
      </c>
      <c r="J144" s="5" t="s">
        <v>2123</v>
      </c>
      <c r="K144" s="5" t="s">
        <v>1577</v>
      </c>
      <c r="L144" s="5" t="s">
        <v>648</v>
      </c>
      <c r="M144" s="5" t="s">
        <v>1578</v>
      </c>
      <c r="N144" s="16" t="s">
        <v>2592</v>
      </c>
      <c r="O144" s="5" t="s">
        <v>2124</v>
      </c>
    </row>
    <row r="145" spans="1:15" ht="15" customHeight="1">
      <c r="A145" s="8"/>
      <c r="B145" s="90"/>
      <c r="C145" s="78"/>
      <c r="E145" s="9"/>
      <c r="G145" s="88"/>
      <c r="N145" s="16"/>
    </row>
    <row r="146" spans="1:15" ht="15" customHeight="1">
      <c r="A146" s="8" t="s">
        <v>606</v>
      </c>
      <c r="B146" s="89">
        <v>4003</v>
      </c>
      <c r="C146" s="78" t="s">
        <v>2898</v>
      </c>
      <c r="D146" s="9" t="s">
        <v>2899</v>
      </c>
      <c r="E146" s="12" t="s">
        <v>1278</v>
      </c>
      <c r="F146" s="5" t="s">
        <v>682</v>
      </c>
      <c r="G146" s="5" t="s">
        <v>669</v>
      </c>
      <c r="H146" s="5" t="s">
        <v>2485</v>
      </c>
      <c r="I146" s="5" t="s">
        <v>2803</v>
      </c>
      <c r="J146" s="5" t="s">
        <v>2487</v>
      </c>
      <c r="K146" s="5" t="s">
        <v>2488</v>
      </c>
      <c r="L146" s="5" t="s">
        <v>648</v>
      </c>
      <c r="M146" s="5" t="s">
        <v>2489</v>
      </c>
      <c r="N146" s="16" t="s">
        <v>2490</v>
      </c>
      <c r="O146" s="5" t="s">
        <v>2491</v>
      </c>
    </row>
    <row r="147" spans="1:15" ht="15" customHeight="1">
      <c r="A147" s="8" t="s">
        <v>606</v>
      </c>
      <c r="B147" s="89">
        <v>4005</v>
      </c>
      <c r="C147" s="78" t="s">
        <v>2801</v>
      </c>
      <c r="D147" s="9" t="s">
        <v>2802</v>
      </c>
      <c r="E147" s="12" t="s">
        <v>932</v>
      </c>
      <c r="F147" s="5" t="s">
        <v>682</v>
      </c>
      <c r="G147" s="5" t="s">
        <v>669</v>
      </c>
      <c r="H147" s="5" t="s">
        <v>2485</v>
      </c>
      <c r="I147" s="5" t="s">
        <v>2803</v>
      </c>
      <c r="J147" s="5" t="s">
        <v>2487</v>
      </c>
      <c r="K147" s="5" t="s">
        <v>2488</v>
      </c>
      <c r="L147" s="5" t="s">
        <v>648</v>
      </c>
      <c r="M147" s="5" t="s">
        <v>2489</v>
      </c>
      <c r="N147" s="16" t="s">
        <v>2490</v>
      </c>
      <c r="O147" s="5" t="s">
        <v>2491</v>
      </c>
    </row>
    <row r="148" spans="1:15" ht="15" customHeight="1">
      <c r="A148" s="8" t="s">
        <v>3274</v>
      </c>
      <c r="B148" s="90">
        <v>5012</v>
      </c>
      <c r="C148" s="78" t="s">
        <v>2898</v>
      </c>
      <c r="D148" s="9" t="s">
        <v>2899</v>
      </c>
      <c r="E148" s="12" t="s">
        <v>1278</v>
      </c>
      <c r="F148" s="5" t="s">
        <v>682</v>
      </c>
      <c r="G148" s="5" t="s">
        <v>669</v>
      </c>
      <c r="H148" s="5" t="s">
        <v>2485</v>
      </c>
      <c r="I148" s="5" t="s">
        <v>2803</v>
      </c>
      <c r="J148" s="5" t="s">
        <v>2487</v>
      </c>
      <c r="K148" s="5" t="s">
        <v>2488</v>
      </c>
      <c r="L148" s="5" t="s">
        <v>648</v>
      </c>
      <c r="M148" s="5" t="s">
        <v>2489</v>
      </c>
      <c r="N148" s="16" t="s">
        <v>2490</v>
      </c>
      <c r="O148" s="5" t="s">
        <v>2491</v>
      </c>
    </row>
    <row r="149" spans="1:15" ht="15" customHeight="1">
      <c r="A149" s="8" t="s">
        <v>3269</v>
      </c>
      <c r="B149" s="90">
        <v>6021</v>
      </c>
      <c r="C149" s="78" t="s">
        <v>2801</v>
      </c>
      <c r="D149" s="9" t="s">
        <v>2802</v>
      </c>
      <c r="E149" s="12" t="s">
        <v>932</v>
      </c>
      <c r="F149" s="5" t="s">
        <v>682</v>
      </c>
      <c r="G149" s="5" t="s">
        <v>669</v>
      </c>
      <c r="H149" s="5" t="s">
        <v>2485</v>
      </c>
      <c r="I149" s="5" t="s">
        <v>2803</v>
      </c>
      <c r="J149" s="5" t="s">
        <v>2487</v>
      </c>
      <c r="K149" s="5" t="s">
        <v>2488</v>
      </c>
      <c r="L149" s="5" t="s">
        <v>648</v>
      </c>
      <c r="M149" s="5" t="s">
        <v>2489</v>
      </c>
      <c r="N149" s="16" t="s">
        <v>2490</v>
      </c>
      <c r="O149" s="5" t="s">
        <v>2491</v>
      </c>
    </row>
    <row r="150" spans="1:15" ht="15" customHeight="1">
      <c r="A150" s="8" t="s">
        <v>3291</v>
      </c>
      <c r="B150" s="90">
        <v>9004</v>
      </c>
      <c r="C150" s="78" t="s">
        <v>2482</v>
      </c>
      <c r="D150" s="9" t="s">
        <v>2483</v>
      </c>
      <c r="E150" s="12" t="s">
        <v>2484</v>
      </c>
      <c r="F150" s="5" t="s">
        <v>46</v>
      </c>
      <c r="G150" s="5" t="s">
        <v>643</v>
      </c>
      <c r="H150" s="5" t="s">
        <v>2485</v>
      </c>
      <c r="I150" s="5" t="s">
        <v>2486</v>
      </c>
      <c r="J150" s="5" t="s">
        <v>2487</v>
      </c>
      <c r="K150" s="5" t="s">
        <v>2488</v>
      </c>
      <c r="L150" s="5" t="s">
        <v>648</v>
      </c>
      <c r="M150" s="5" t="s">
        <v>2489</v>
      </c>
      <c r="N150" s="16" t="s">
        <v>2490</v>
      </c>
      <c r="O150" s="5" t="s">
        <v>2491</v>
      </c>
    </row>
    <row r="151" spans="1:15" ht="15" customHeight="1">
      <c r="A151" s="8"/>
      <c r="B151" s="90"/>
      <c r="C151" s="78"/>
      <c r="G151" s="88"/>
      <c r="N151" s="16"/>
    </row>
    <row r="152" spans="1:15" ht="15" customHeight="1">
      <c r="A152" s="8" t="s">
        <v>3271</v>
      </c>
      <c r="B152" s="90">
        <v>1025</v>
      </c>
      <c r="C152" s="78" t="s">
        <v>1965</v>
      </c>
      <c r="D152" s="9" t="s">
        <v>1966</v>
      </c>
      <c r="E152" s="12" t="s">
        <v>681</v>
      </c>
      <c r="F152" s="5" t="s">
        <v>682</v>
      </c>
      <c r="G152" s="5" t="s">
        <v>643</v>
      </c>
      <c r="H152" s="5" t="s">
        <v>1575</v>
      </c>
      <c r="I152" s="5" t="s">
        <v>1588</v>
      </c>
      <c r="J152" s="5" t="s">
        <v>1576</v>
      </c>
      <c r="K152" s="5" t="s">
        <v>1967</v>
      </c>
      <c r="L152" s="5" t="s">
        <v>648</v>
      </c>
      <c r="M152" s="5" t="s">
        <v>1578</v>
      </c>
      <c r="N152" s="16" t="s">
        <v>1579</v>
      </c>
      <c r="O152" s="16" t="s">
        <v>1580</v>
      </c>
    </row>
    <row r="153" spans="1:15" ht="15" customHeight="1">
      <c r="A153" s="8"/>
      <c r="B153" s="90"/>
      <c r="C153" s="78"/>
      <c r="G153" s="88"/>
      <c r="N153" s="16"/>
      <c r="O153" s="16"/>
    </row>
    <row r="154" spans="1:15" ht="15" customHeight="1">
      <c r="A154" s="8" t="s">
        <v>606</v>
      </c>
      <c r="B154" s="89">
        <v>4033</v>
      </c>
      <c r="C154" s="78" t="s">
        <v>1426</v>
      </c>
      <c r="D154" s="9" t="s">
        <v>1427</v>
      </c>
      <c r="E154" s="12" t="s">
        <v>954</v>
      </c>
      <c r="F154" s="5" t="s">
        <v>46</v>
      </c>
      <c r="G154" s="5" t="s">
        <v>643</v>
      </c>
      <c r="H154" s="5" t="s">
        <v>1428</v>
      </c>
      <c r="I154" s="5" t="s">
        <v>1429</v>
      </c>
      <c r="J154" s="5" t="s">
        <v>1430</v>
      </c>
      <c r="K154" s="5" t="s">
        <v>1431</v>
      </c>
      <c r="L154" s="5" t="s">
        <v>648</v>
      </c>
      <c r="M154" s="5" t="s">
        <v>1432</v>
      </c>
      <c r="N154" s="16" t="s">
        <v>1433</v>
      </c>
      <c r="O154" s="16" t="s">
        <v>1434</v>
      </c>
    </row>
    <row r="155" spans="1:15" ht="15" customHeight="1">
      <c r="A155" s="8"/>
      <c r="C155" s="78"/>
      <c r="G155" s="88"/>
      <c r="N155" s="16"/>
      <c r="O155" s="16"/>
    </row>
    <row r="156" spans="1:15" ht="15" customHeight="1">
      <c r="A156" s="8" t="s">
        <v>605</v>
      </c>
      <c r="B156" s="90">
        <v>3026</v>
      </c>
      <c r="C156" s="6" t="s">
        <v>2198</v>
      </c>
      <c r="D156" s="9" t="s">
        <v>2199</v>
      </c>
      <c r="E156" s="12" t="s">
        <v>135</v>
      </c>
      <c r="F156" s="5" t="s">
        <v>668</v>
      </c>
      <c r="G156" s="5" t="s">
        <v>669</v>
      </c>
      <c r="H156" s="5" t="s">
        <v>2201</v>
      </c>
      <c r="I156" s="5" t="s">
        <v>2202</v>
      </c>
      <c r="K156" s="5" t="s">
        <v>2204</v>
      </c>
      <c r="L156" s="5" t="s">
        <v>2205</v>
      </c>
      <c r="M156" s="5" t="s">
        <v>2206</v>
      </c>
      <c r="N156" s="16" t="s">
        <v>2207</v>
      </c>
      <c r="O156" s="16" t="s">
        <v>2203</v>
      </c>
    </row>
    <row r="157" spans="1:15" ht="15" customHeight="1">
      <c r="A157" s="8" t="s">
        <v>605</v>
      </c>
      <c r="B157" s="90">
        <v>3034</v>
      </c>
      <c r="C157" s="6" t="s">
        <v>2211</v>
      </c>
      <c r="D157" s="9" t="s">
        <v>2212</v>
      </c>
      <c r="E157" s="12" t="s">
        <v>516</v>
      </c>
      <c r="F157" s="5" t="s">
        <v>682</v>
      </c>
      <c r="G157" s="5" t="s">
        <v>669</v>
      </c>
      <c r="H157" s="5" t="s">
        <v>2201</v>
      </c>
      <c r="I157" s="5" t="s">
        <v>2202</v>
      </c>
      <c r="K157" s="5" t="s">
        <v>2204</v>
      </c>
      <c r="L157" s="5" t="s">
        <v>2205</v>
      </c>
      <c r="M157" s="5" t="s">
        <v>2206</v>
      </c>
      <c r="N157" s="16" t="s">
        <v>2207</v>
      </c>
      <c r="O157" s="16" t="s">
        <v>2203</v>
      </c>
    </row>
    <row r="158" spans="1:15" ht="15" customHeight="1">
      <c r="A158" s="8"/>
      <c r="B158" s="90"/>
      <c r="G158" s="88"/>
      <c r="N158" s="16"/>
      <c r="O158" s="16"/>
    </row>
    <row r="159" spans="1:15" ht="15" customHeight="1">
      <c r="A159" s="8" t="s">
        <v>606</v>
      </c>
      <c r="B159" s="89">
        <v>4029</v>
      </c>
      <c r="C159" s="6" t="s">
        <v>1400</v>
      </c>
      <c r="D159" s="9" t="s">
        <v>1401</v>
      </c>
      <c r="E159" s="12" t="s">
        <v>485</v>
      </c>
      <c r="F159" s="5" t="s">
        <v>682</v>
      </c>
      <c r="G159" s="5" t="s">
        <v>669</v>
      </c>
      <c r="H159" s="5" t="s">
        <v>1403</v>
      </c>
      <c r="I159" s="5" t="s">
        <v>1404</v>
      </c>
      <c r="K159" s="5" t="s">
        <v>1405</v>
      </c>
      <c r="L159" s="5" t="s">
        <v>1395</v>
      </c>
      <c r="M159" s="5" t="s">
        <v>1406</v>
      </c>
      <c r="N159" s="5" t="s">
        <v>1407</v>
      </c>
      <c r="O159" s="16" t="s">
        <v>1408</v>
      </c>
    </row>
    <row r="160" spans="1:15" ht="15" customHeight="1">
      <c r="A160" s="8"/>
      <c r="G160" s="88"/>
      <c r="O160" s="16"/>
    </row>
    <row r="161" spans="1:15" ht="15" customHeight="1">
      <c r="A161" s="8" t="s">
        <v>3288</v>
      </c>
      <c r="B161" s="90">
        <v>7008</v>
      </c>
      <c r="C161" s="78" t="s">
        <v>1985</v>
      </c>
      <c r="D161" s="9" t="s">
        <v>1986</v>
      </c>
      <c r="E161" s="12" t="s">
        <v>1574</v>
      </c>
      <c r="F161" s="5" t="s">
        <v>46</v>
      </c>
      <c r="G161" s="5" t="s">
        <v>643</v>
      </c>
      <c r="H161" s="5" t="s">
        <v>1987</v>
      </c>
      <c r="I161" s="5" t="s">
        <v>1988</v>
      </c>
      <c r="J161" s="5" t="s">
        <v>1989</v>
      </c>
      <c r="K161" s="5" t="s">
        <v>1990</v>
      </c>
      <c r="L161" s="5" t="s">
        <v>648</v>
      </c>
      <c r="M161" s="11" t="s">
        <v>1991</v>
      </c>
      <c r="N161" s="16" t="s">
        <v>1992</v>
      </c>
      <c r="O161" s="16" t="s">
        <v>1993</v>
      </c>
    </row>
    <row r="162" spans="1:15" ht="15" customHeight="1">
      <c r="A162" s="8"/>
      <c r="B162" s="90"/>
      <c r="C162" s="78"/>
      <c r="G162" s="88"/>
      <c r="M162" s="11"/>
      <c r="N162" s="16"/>
      <c r="O162" s="16"/>
    </row>
    <row r="163" spans="1:15" ht="15" customHeight="1">
      <c r="A163" s="8" t="s">
        <v>3267</v>
      </c>
      <c r="B163" s="90">
        <v>10010</v>
      </c>
      <c r="C163" s="78" t="s">
        <v>2530</v>
      </c>
      <c r="D163" s="9" t="s">
        <v>2531</v>
      </c>
      <c r="E163" s="12" t="s">
        <v>932</v>
      </c>
      <c r="F163" s="5" t="s">
        <v>682</v>
      </c>
      <c r="G163" s="5" t="s">
        <v>669</v>
      </c>
      <c r="H163" s="5" t="s">
        <v>2532</v>
      </c>
      <c r="I163" s="5" t="s">
        <v>2533</v>
      </c>
      <c r="J163" s="5" t="s">
        <v>2534</v>
      </c>
      <c r="K163" s="5" t="s">
        <v>3496</v>
      </c>
      <c r="L163" s="5" t="s">
        <v>648</v>
      </c>
      <c r="M163" s="5" t="s">
        <v>2535</v>
      </c>
      <c r="N163" s="16" t="s">
        <v>2536</v>
      </c>
      <c r="O163" s="5" t="s">
        <v>2537</v>
      </c>
    </row>
    <row r="164" spans="1:15" ht="15" customHeight="1">
      <c r="A164" s="8"/>
      <c r="B164" s="90"/>
      <c r="C164" s="78"/>
      <c r="G164" s="88"/>
      <c r="N164" s="16"/>
    </row>
    <row r="165" spans="1:15" ht="15" customHeight="1">
      <c r="A165" s="8" t="s">
        <v>3291</v>
      </c>
      <c r="B165" s="90">
        <v>9005</v>
      </c>
      <c r="C165" s="79" t="s">
        <v>2446</v>
      </c>
      <c r="D165" s="9" t="s">
        <v>2447</v>
      </c>
      <c r="E165" s="12" t="s">
        <v>667</v>
      </c>
      <c r="F165" s="5" t="s">
        <v>668</v>
      </c>
      <c r="G165" s="5" t="s">
        <v>669</v>
      </c>
      <c r="H165" s="5" t="s">
        <v>2448</v>
      </c>
      <c r="I165" s="5" t="s">
        <v>2449</v>
      </c>
      <c r="J165" s="5" t="s">
        <v>2450</v>
      </c>
      <c r="K165" s="5" t="s">
        <v>2451</v>
      </c>
      <c r="L165" s="5" t="s">
        <v>648</v>
      </c>
      <c r="M165" s="5" t="s">
        <v>2452</v>
      </c>
      <c r="N165" s="16" t="s">
        <v>2453</v>
      </c>
      <c r="O165" s="5" t="s">
        <v>2454</v>
      </c>
    </row>
    <row r="166" spans="1:15" ht="15" customHeight="1">
      <c r="A166" s="8"/>
      <c r="B166" s="90"/>
      <c r="C166" s="79"/>
      <c r="G166" s="88"/>
      <c r="N166" s="16"/>
    </row>
    <row r="167" spans="1:15" ht="15" customHeight="1">
      <c r="A167" s="8" t="s">
        <v>3267</v>
      </c>
      <c r="B167" s="90">
        <v>10012</v>
      </c>
      <c r="C167" s="78" t="s">
        <v>2856</v>
      </c>
      <c r="D167" s="9" t="s">
        <v>2857</v>
      </c>
      <c r="E167" s="12" t="s">
        <v>2858</v>
      </c>
      <c r="F167" s="5" t="s">
        <v>668</v>
      </c>
      <c r="G167" s="5" t="s">
        <v>669</v>
      </c>
      <c r="H167" s="5" t="s">
        <v>2859</v>
      </c>
      <c r="I167" s="5" t="s">
        <v>2860</v>
      </c>
      <c r="J167" s="5" t="s">
        <v>2861</v>
      </c>
      <c r="K167" s="5" t="s">
        <v>2862</v>
      </c>
      <c r="L167" s="5" t="s">
        <v>648</v>
      </c>
      <c r="M167" s="5" t="s">
        <v>2863</v>
      </c>
      <c r="N167" s="16" t="s">
        <v>2864</v>
      </c>
      <c r="O167" s="5" t="s">
        <v>2865</v>
      </c>
    </row>
    <row r="168" spans="1:15" ht="15" customHeight="1">
      <c r="A168" s="8"/>
      <c r="B168" s="90"/>
      <c r="C168" s="78"/>
      <c r="G168" s="88"/>
      <c r="N168" s="16"/>
    </row>
    <row r="169" spans="1:15" ht="15" customHeight="1">
      <c r="A169" s="8" t="s">
        <v>605</v>
      </c>
      <c r="B169" s="90">
        <v>3053</v>
      </c>
      <c r="C169" s="78" t="s">
        <v>2233</v>
      </c>
      <c r="D169" s="9" t="s">
        <v>2234</v>
      </c>
      <c r="E169" s="12" t="s">
        <v>681</v>
      </c>
      <c r="F169" s="5" t="s">
        <v>682</v>
      </c>
      <c r="G169" s="5" t="s">
        <v>643</v>
      </c>
      <c r="H169" s="5" t="s">
        <v>644</v>
      </c>
      <c r="I169" s="5" t="s">
        <v>645</v>
      </c>
      <c r="J169" s="5" t="s">
        <v>646</v>
      </c>
      <c r="K169" s="5" t="s">
        <v>647</v>
      </c>
      <c r="L169" s="5" t="s">
        <v>648</v>
      </c>
      <c r="M169" s="5" t="s">
        <v>649</v>
      </c>
      <c r="N169" s="5" t="s">
        <v>650</v>
      </c>
      <c r="O169" s="16" t="s">
        <v>651</v>
      </c>
    </row>
    <row r="170" spans="1:15" ht="15" customHeight="1">
      <c r="A170" s="8" t="s">
        <v>3269</v>
      </c>
      <c r="B170" s="90">
        <v>6009</v>
      </c>
      <c r="C170" s="78" t="s">
        <v>663</v>
      </c>
      <c r="D170" s="9" t="s">
        <v>664</v>
      </c>
      <c r="E170" s="18" t="s">
        <v>667</v>
      </c>
      <c r="F170" s="5" t="s">
        <v>668</v>
      </c>
      <c r="G170" s="5" t="s">
        <v>669</v>
      </c>
      <c r="H170" s="5" t="s">
        <v>644</v>
      </c>
      <c r="I170" s="5" t="s">
        <v>645</v>
      </c>
      <c r="J170" s="5" t="s">
        <v>646</v>
      </c>
      <c r="K170" s="5" t="s">
        <v>647</v>
      </c>
      <c r="L170" s="5" t="s">
        <v>648</v>
      </c>
      <c r="M170" s="5" t="s">
        <v>649</v>
      </c>
      <c r="N170" s="5" t="s">
        <v>650</v>
      </c>
      <c r="O170" s="16" t="s">
        <v>651</v>
      </c>
    </row>
    <row r="171" spans="1:15" ht="15" customHeight="1">
      <c r="A171" s="8" t="s">
        <v>3288</v>
      </c>
      <c r="B171" s="90">
        <v>7005</v>
      </c>
      <c r="C171" s="78" t="s">
        <v>3186</v>
      </c>
      <c r="D171" s="9" t="s">
        <v>3187</v>
      </c>
      <c r="E171" s="12" t="s">
        <v>844</v>
      </c>
      <c r="F171" s="5" t="s">
        <v>668</v>
      </c>
      <c r="G171" s="5" t="s">
        <v>643</v>
      </c>
      <c r="H171" s="5" t="s">
        <v>644</v>
      </c>
      <c r="I171" s="5" t="s">
        <v>645</v>
      </c>
      <c r="J171" s="5" t="s">
        <v>3188</v>
      </c>
      <c r="K171" s="5" t="s">
        <v>647</v>
      </c>
      <c r="L171" s="5" t="s">
        <v>648</v>
      </c>
      <c r="M171" s="5" t="s">
        <v>649</v>
      </c>
      <c r="N171" s="5" t="s">
        <v>650</v>
      </c>
      <c r="O171" s="5" t="s">
        <v>651</v>
      </c>
    </row>
    <row r="172" spans="1:15" ht="15" customHeight="1">
      <c r="A172" s="8" t="s">
        <v>3267</v>
      </c>
      <c r="B172" s="90">
        <v>10007</v>
      </c>
      <c r="C172" s="78" t="s">
        <v>636</v>
      </c>
      <c r="D172" s="9" t="s">
        <v>637</v>
      </c>
      <c r="E172" s="18" t="s">
        <v>641</v>
      </c>
      <c r="F172" s="5" t="s">
        <v>46</v>
      </c>
      <c r="G172" s="5" t="s">
        <v>643</v>
      </c>
      <c r="H172" s="5" t="s">
        <v>644</v>
      </c>
      <c r="I172" s="5" t="s">
        <v>645</v>
      </c>
      <c r="J172" s="5" t="s">
        <v>646</v>
      </c>
      <c r="K172" s="5" t="s">
        <v>647</v>
      </c>
      <c r="L172" s="5" t="s">
        <v>648</v>
      </c>
      <c r="M172" s="5" t="s">
        <v>649</v>
      </c>
      <c r="N172" s="5" t="s">
        <v>650</v>
      </c>
      <c r="O172" s="16" t="s">
        <v>651</v>
      </c>
    </row>
    <row r="173" spans="1:15" ht="15" customHeight="1">
      <c r="A173" s="8"/>
      <c r="B173" s="90"/>
      <c r="C173" s="78"/>
      <c r="E173" s="18"/>
      <c r="G173" s="88"/>
      <c r="O173" s="16"/>
    </row>
    <row r="174" spans="1:15" ht="15" customHeight="1">
      <c r="A174" s="8" t="s">
        <v>605</v>
      </c>
      <c r="B174" s="90">
        <v>3001</v>
      </c>
      <c r="C174" s="79" t="s">
        <v>1858</v>
      </c>
      <c r="D174" s="9" t="s">
        <v>1859</v>
      </c>
      <c r="E174" s="12" t="s">
        <v>1574</v>
      </c>
      <c r="F174" s="5" t="s">
        <v>46</v>
      </c>
      <c r="G174" s="5" t="s">
        <v>643</v>
      </c>
      <c r="H174" s="5" t="s">
        <v>1860</v>
      </c>
      <c r="I174" s="5" t="s">
        <v>1861</v>
      </c>
      <c r="J174" s="5" t="s">
        <v>1862</v>
      </c>
      <c r="K174" s="5" t="s">
        <v>1863</v>
      </c>
      <c r="L174" s="5" t="s">
        <v>648</v>
      </c>
      <c r="M174" s="5" t="s">
        <v>1864</v>
      </c>
      <c r="N174" s="16" t="s">
        <v>2197</v>
      </c>
      <c r="O174" s="16" t="s">
        <v>1865</v>
      </c>
    </row>
    <row r="175" spans="1:15" ht="15" customHeight="1">
      <c r="A175" s="8" t="s">
        <v>605</v>
      </c>
      <c r="B175" s="90">
        <v>3042</v>
      </c>
      <c r="C175" s="79" t="s">
        <v>1877</v>
      </c>
      <c r="D175" s="9" t="s">
        <v>1878</v>
      </c>
      <c r="E175" s="12" t="s">
        <v>1442</v>
      </c>
      <c r="F175" s="5" t="s">
        <v>682</v>
      </c>
      <c r="G175" s="5" t="s">
        <v>669</v>
      </c>
      <c r="H175" s="5" t="s">
        <v>1860</v>
      </c>
      <c r="I175" s="5" t="s">
        <v>1861</v>
      </c>
      <c r="J175" s="5" t="s">
        <v>1862</v>
      </c>
      <c r="K175" s="5" t="s">
        <v>1863</v>
      </c>
      <c r="L175" s="5" t="s">
        <v>648</v>
      </c>
      <c r="M175" s="5" t="s">
        <v>1864</v>
      </c>
      <c r="N175" s="16" t="s">
        <v>2197</v>
      </c>
      <c r="O175" s="16" t="s">
        <v>1865</v>
      </c>
    </row>
    <row r="176" spans="1:15" ht="15" customHeight="1">
      <c r="A176" s="8" t="s">
        <v>605</v>
      </c>
      <c r="B176" s="90">
        <v>3052</v>
      </c>
      <c r="C176" s="79" t="s">
        <v>1871</v>
      </c>
      <c r="D176" s="9" t="s">
        <v>1872</v>
      </c>
      <c r="E176" s="12" t="s">
        <v>1873</v>
      </c>
      <c r="F176" s="5" t="s">
        <v>682</v>
      </c>
      <c r="G176" s="5" t="s">
        <v>643</v>
      </c>
      <c r="H176" s="5" t="s">
        <v>1860</v>
      </c>
      <c r="I176" s="5" t="s">
        <v>1861</v>
      </c>
      <c r="J176" s="5" t="s">
        <v>1862</v>
      </c>
      <c r="K176" s="5" t="s">
        <v>1863</v>
      </c>
      <c r="L176" s="5" t="s">
        <v>648</v>
      </c>
      <c r="M176" s="5" t="s">
        <v>1864</v>
      </c>
      <c r="N176" s="16" t="s">
        <v>2197</v>
      </c>
      <c r="O176" s="16" t="s">
        <v>1865</v>
      </c>
    </row>
    <row r="177" spans="1:15" ht="15" customHeight="1">
      <c r="A177" s="8" t="s">
        <v>3312</v>
      </c>
      <c r="B177" s="90">
        <v>8003</v>
      </c>
      <c r="C177" s="79" t="s">
        <v>1882</v>
      </c>
      <c r="D177" s="9" t="s">
        <v>1883</v>
      </c>
      <c r="E177" s="12" t="s">
        <v>1574</v>
      </c>
      <c r="F177" s="5" t="s">
        <v>46</v>
      </c>
      <c r="G177" s="5" t="s">
        <v>643</v>
      </c>
      <c r="H177" s="5" t="s">
        <v>1860</v>
      </c>
      <c r="I177" s="5" t="s">
        <v>1861</v>
      </c>
      <c r="J177" s="5" t="s">
        <v>1862</v>
      </c>
      <c r="K177" s="5" t="s">
        <v>1863</v>
      </c>
      <c r="L177" s="5" t="s">
        <v>648</v>
      </c>
      <c r="M177" s="5" t="s">
        <v>1864</v>
      </c>
      <c r="N177" s="16" t="s">
        <v>2197</v>
      </c>
      <c r="O177" s="16" t="s">
        <v>1865</v>
      </c>
    </row>
    <row r="178" spans="1:15" ht="15" customHeight="1">
      <c r="A178" s="8" t="s">
        <v>3291</v>
      </c>
      <c r="B178" s="90">
        <v>9003</v>
      </c>
      <c r="C178" s="79" t="s">
        <v>2185</v>
      </c>
      <c r="D178" s="9" t="s">
        <v>2186</v>
      </c>
      <c r="E178" s="12" t="s">
        <v>2187</v>
      </c>
      <c r="F178" s="5" t="s">
        <v>682</v>
      </c>
      <c r="G178" s="5" t="s">
        <v>669</v>
      </c>
      <c r="H178" s="5" t="s">
        <v>1860</v>
      </c>
      <c r="I178" s="5" t="s">
        <v>1861</v>
      </c>
      <c r="J178" s="5" t="s">
        <v>1862</v>
      </c>
      <c r="K178" s="5" t="s">
        <v>1863</v>
      </c>
      <c r="L178" s="5" t="s">
        <v>648</v>
      </c>
      <c r="M178" s="5" t="s">
        <v>1864</v>
      </c>
      <c r="N178" s="16" t="s">
        <v>2197</v>
      </c>
      <c r="O178" s="16" t="s">
        <v>1865</v>
      </c>
    </row>
    <row r="179" spans="1:15" ht="15" customHeight="1">
      <c r="A179" s="8" t="s">
        <v>3267</v>
      </c>
      <c r="B179" s="90">
        <v>10016</v>
      </c>
      <c r="C179" s="79" t="s">
        <v>2192</v>
      </c>
      <c r="D179" s="9" t="s">
        <v>2193</v>
      </c>
      <c r="E179" s="12" t="s">
        <v>924</v>
      </c>
      <c r="F179" s="5" t="s">
        <v>668</v>
      </c>
      <c r="G179" s="5" t="s">
        <v>643</v>
      </c>
      <c r="H179" s="5" t="s">
        <v>1860</v>
      </c>
      <c r="I179" s="5" t="s">
        <v>1861</v>
      </c>
      <c r="J179" s="5" t="s">
        <v>1862</v>
      </c>
      <c r="K179" s="5" t="s">
        <v>1863</v>
      </c>
      <c r="L179" s="5" t="s">
        <v>648</v>
      </c>
      <c r="M179" s="5" t="s">
        <v>1864</v>
      </c>
      <c r="N179" s="16" t="s">
        <v>2197</v>
      </c>
      <c r="O179" s="16" t="s">
        <v>1865</v>
      </c>
    </row>
    <row r="180" spans="1:15" ht="15" customHeight="1">
      <c r="A180" s="8" t="s">
        <v>3319</v>
      </c>
      <c r="B180" s="90">
        <v>11005</v>
      </c>
      <c r="C180" s="78" t="s">
        <v>3002</v>
      </c>
      <c r="D180" s="9" t="s">
        <v>3003</v>
      </c>
      <c r="E180" s="12" t="s">
        <v>885</v>
      </c>
      <c r="F180" s="5" t="s">
        <v>682</v>
      </c>
      <c r="G180" s="5" t="s">
        <v>669</v>
      </c>
      <c r="H180" s="5" t="s">
        <v>1860</v>
      </c>
      <c r="I180" s="5" t="s">
        <v>1861</v>
      </c>
      <c r="J180" s="5" t="s">
        <v>1862</v>
      </c>
      <c r="K180" s="5" t="s">
        <v>1863</v>
      </c>
      <c r="L180" s="5" t="s">
        <v>648</v>
      </c>
      <c r="M180" s="5" t="s">
        <v>1864</v>
      </c>
      <c r="N180" s="16" t="s">
        <v>2197</v>
      </c>
      <c r="O180" s="5" t="s">
        <v>1865</v>
      </c>
    </row>
    <row r="181" spans="1:15" ht="15" customHeight="1">
      <c r="A181" s="8"/>
      <c r="B181" s="90"/>
      <c r="C181" s="78"/>
      <c r="G181" s="88"/>
      <c r="N181" s="16"/>
    </row>
    <row r="182" spans="1:15" ht="15" customHeight="1">
      <c r="A182" s="8" t="s">
        <v>605</v>
      </c>
      <c r="B182" s="90">
        <v>3048</v>
      </c>
      <c r="C182" s="78" t="s">
        <v>1287</v>
      </c>
      <c r="D182" s="9" t="s">
        <v>1288</v>
      </c>
      <c r="E182" s="12" t="s">
        <v>1289</v>
      </c>
      <c r="F182" s="5" t="s">
        <v>668</v>
      </c>
      <c r="G182" s="5" t="s">
        <v>669</v>
      </c>
      <c r="H182" s="5" t="s">
        <v>1290</v>
      </c>
      <c r="I182" s="5" t="s">
        <v>1291</v>
      </c>
      <c r="J182" s="86" t="s">
        <v>3143</v>
      </c>
      <c r="K182" s="5" t="s">
        <v>2284</v>
      </c>
      <c r="L182" s="5" t="s">
        <v>648</v>
      </c>
      <c r="M182" s="5" t="s">
        <v>1310</v>
      </c>
      <c r="N182" s="16" t="s">
        <v>1311</v>
      </c>
      <c r="O182" s="16" t="s">
        <v>1292</v>
      </c>
    </row>
    <row r="183" spans="1:15" ht="15" customHeight="1">
      <c r="A183" s="8" t="s">
        <v>606</v>
      </c>
      <c r="B183" s="89">
        <v>4018</v>
      </c>
      <c r="C183" s="78" t="s">
        <v>1306</v>
      </c>
      <c r="D183" s="9" t="s">
        <v>1307</v>
      </c>
      <c r="E183" s="12" t="s">
        <v>844</v>
      </c>
      <c r="F183" s="5" t="s">
        <v>668</v>
      </c>
      <c r="G183" s="5" t="s">
        <v>669</v>
      </c>
      <c r="H183" s="5" t="s">
        <v>1290</v>
      </c>
      <c r="I183" s="5" t="s">
        <v>2374</v>
      </c>
      <c r="J183" s="5" t="s">
        <v>1308</v>
      </c>
      <c r="K183" s="5" t="s">
        <v>1309</v>
      </c>
      <c r="L183" s="5" t="s">
        <v>648</v>
      </c>
      <c r="M183" s="5" t="s">
        <v>1310</v>
      </c>
      <c r="N183" s="16" t="s">
        <v>1311</v>
      </c>
      <c r="O183" s="16" t="s">
        <v>1292</v>
      </c>
    </row>
    <row r="184" spans="1:15" ht="15" customHeight="1">
      <c r="A184" s="8" t="s">
        <v>3269</v>
      </c>
      <c r="B184" s="90">
        <v>6011</v>
      </c>
      <c r="C184" s="78" t="s">
        <v>3159</v>
      </c>
      <c r="D184" s="9" t="s">
        <v>3160</v>
      </c>
      <c r="E184" s="12" t="s">
        <v>2038</v>
      </c>
      <c r="F184" s="5" t="s">
        <v>668</v>
      </c>
      <c r="G184" s="5" t="s">
        <v>669</v>
      </c>
      <c r="H184" s="5" t="s">
        <v>1290</v>
      </c>
      <c r="I184" s="5" t="s">
        <v>1291</v>
      </c>
      <c r="J184" s="87" t="s">
        <v>3265</v>
      </c>
      <c r="K184" s="5" t="s">
        <v>1309</v>
      </c>
      <c r="L184" s="5" t="s">
        <v>648</v>
      </c>
      <c r="M184" s="5" t="s">
        <v>1310</v>
      </c>
      <c r="N184" s="16" t="s">
        <v>1311</v>
      </c>
      <c r="O184" s="5" t="s">
        <v>1292</v>
      </c>
    </row>
    <row r="185" spans="1:15" ht="15" customHeight="1">
      <c r="A185" s="8"/>
      <c r="B185" s="90"/>
      <c r="C185" s="78"/>
      <c r="G185" s="88"/>
      <c r="J185" s="87"/>
      <c r="N185" s="16"/>
    </row>
    <row r="186" spans="1:15" ht="15" customHeight="1">
      <c r="A186" s="8" t="s">
        <v>3274</v>
      </c>
      <c r="B186" s="90">
        <v>5003</v>
      </c>
      <c r="C186" s="78" t="s">
        <v>1215</v>
      </c>
      <c r="D186" s="9" t="s">
        <v>1216</v>
      </c>
      <c r="E186" s="12" t="s">
        <v>954</v>
      </c>
      <c r="F186" s="5" t="s">
        <v>682</v>
      </c>
      <c r="G186" s="5" t="s">
        <v>643</v>
      </c>
      <c r="H186" s="5" t="s">
        <v>1217</v>
      </c>
      <c r="I186" s="5" t="s">
        <v>1218</v>
      </c>
      <c r="J186" s="5" t="s">
        <v>1219</v>
      </c>
      <c r="K186" s="5" t="s">
        <v>2282</v>
      </c>
      <c r="L186" s="5" t="s">
        <v>648</v>
      </c>
      <c r="M186" s="5" t="s">
        <v>1220</v>
      </c>
      <c r="N186" s="16" t="s">
        <v>1221</v>
      </c>
      <c r="O186" s="16" t="s">
        <v>1222</v>
      </c>
    </row>
    <row r="187" spans="1:15" ht="15" customHeight="1">
      <c r="A187" s="8" t="s">
        <v>3312</v>
      </c>
      <c r="B187" s="90">
        <v>8016</v>
      </c>
      <c r="C187" s="78" t="s">
        <v>1251</v>
      </c>
      <c r="D187" s="9" t="s">
        <v>1252</v>
      </c>
      <c r="E187" s="12" t="s">
        <v>1253</v>
      </c>
      <c r="F187" s="5" t="s">
        <v>682</v>
      </c>
      <c r="G187" s="5" t="s">
        <v>669</v>
      </c>
      <c r="H187" s="5" t="s">
        <v>1217</v>
      </c>
      <c r="I187" s="5" t="s">
        <v>1218</v>
      </c>
      <c r="J187" s="5" t="s">
        <v>1254</v>
      </c>
      <c r="K187" s="5" t="s">
        <v>2282</v>
      </c>
      <c r="L187" s="5" t="s">
        <v>648</v>
      </c>
      <c r="M187" s="5" t="s">
        <v>1220</v>
      </c>
      <c r="N187" s="16" t="s">
        <v>1221</v>
      </c>
      <c r="O187" s="16" t="s">
        <v>1255</v>
      </c>
    </row>
    <row r="188" spans="1:15" ht="15" customHeight="1">
      <c r="A188" s="8"/>
      <c r="B188" s="90"/>
      <c r="C188" s="78"/>
      <c r="G188" s="88"/>
      <c r="N188" s="16"/>
      <c r="O188" s="16"/>
    </row>
    <row r="189" spans="1:15" ht="15" customHeight="1">
      <c r="A189" s="8" t="s">
        <v>605</v>
      </c>
      <c r="B189" s="90">
        <v>3002</v>
      </c>
      <c r="C189" s="78" t="s">
        <v>2274</v>
      </c>
      <c r="D189" s="9" t="s">
        <v>2275</v>
      </c>
      <c r="E189" s="12" t="s">
        <v>833</v>
      </c>
      <c r="F189" s="5" t="s">
        <v>46</v>
      </c>
      <c r="G189" s="5" t="s">
        <v>669</v>
      </c>
      <c r="H189" s="5" t="s">
        <v>698</v>
      </c>
      <c r="I189" s="5" t="s">
        <v>699</v>
      </c>
      <c r="J189" s="5" t="s">
        <v>700</v>
      </c>
      <c r="K189" s="5" t="s">
        <v>701</v>
      </c>
      <c r="L189" s="5" t="s">
        <v>648</v>
      </c>
      <c r="M189" s="5" t="s">
        <v>702</v>
      </c>
      <c r="N189" s="16" t="s">
        <v>781</v>
      </c>
      <c r="O189" s="16" t="s">
        <v>703</v>
      </c>
    </row>
    <row r="190" spans="1:15" ht="15" customHeight="1">
      <c r="A190" s="8" t="s">
        <v>605</v>
      </c>
      <c r="B190" s="90">
        <v>3005</v>
      </c>
      <c r="C190" s="78" t="s">
        <v>859</v>
      </c>
      <c r="D190" s="9" t="s">
        <v>852</v>
      </c>
      <c r="E190" s="18" t="s">
        <v>681</v>
      </c>
      <c r="F190" s="5" t="s">
        <v>46</v>
      </c>
      <c r="G190" s="5" t="s">
        <v>643</v>
      </c>
      <c r="H190" s="5" t="s">
        <v>698</v>
      </c>
      <c r="I190" s="5" t="s">
        <v>699</v>
      </c>
      <c r="J190" s="5" t="s">
        <v>700</v>
      </c>
      <c r="K190" s="5" t="s">
        <v>701</v>
      </c>
      <c r="L190" s="5" t="s">
        <v>648</v>
      </c>
      <c r="M190" s="5" t="s">
        <v>702</v>
      </c>
      <c r="N190" s="16" t="s">
        <v>781</v>
      </c>
      <c r="O190" s="16" t="s">
        <v>703</v>
      </c>
    </row>
    <row r="191" spans="1:15" ht="15" customHeight="1">
      <c r="A191" s="8" t="s">
        <v>605</v>
      </c>
      <c r="B191" s="90">
        <v>3009</v>
      </c>
      <c r="C191" s="78" t="s">
        <v>779</v>
      </c>
      <c r="D191" s="9" t="s">
        <v>780</v>
      </c>
      <c r="E191" s="18" t="s">
        <v>681</v>
      </c>
      <c r="F191" s="5" t="s">
        <v>46</v>
      </c>
      <c r="G191" s="5" t="s">
        <v>643</v>
      </c>
      <c r="H191" s="5" t="s">
        <v>698</v>
      </c>
      <c r="I191" s="5" t="s">
        <v>699</v>
      </c>
      <c r="J191" s="5" t="s">
        <v>700</v>
      </c>
      <c r="K191" s="5" t="s">
        <v>701</v>
      </c>
      <c r="L191" s="5" t="s">
        <v>648</v>
      </c>
      <c r="M191" s="5" t="s">
        <v>702</v>
      </c>
      <c r="N191" s="16" t="s">
        <v>781</v>
      </c>
      <c r="O191" s="16" t="s">
        <v>703</v>
      </c>
    </row>
    <row r="192" spans="1:15" ht="15" customHeight="1">
      <c r="A192" s="8" t="s">
        <v>605</v>
      </c>
      <c r="B192" s="90">
        <v>3023</v>
      </c>
      <c r="C192" s="78" t="s">
        <v>1456</v>
      </c>
      <c r="D192" s="9" t="s">
        <v>1457</v>
      </c>
      <c r="E192" s="12" t="s">
        <v>833</v>
      </c>
      <c r="F192" s="5" t="s">
        <v>46</v>
      </c>
      <c r="G192" s="5" t="s">
        <v>669</v>
      </c>
      <c r="H192" s="5" t="s">
        <v>698</v>
      </c>
      <c r="I192" s="5" t="s">
        <v>699</v>
      </c>
      <c r="J192" s="5" t="s">
        <v>700</v>
      </c>
      <c r="K192" s="5" t="s">
        <v>701</v>
      </c>
      <c r="L192" s="5" t="s">
        <v>648</v>
      </c>
      <c r="M192" s="5" t="s">
        <v>702</v>
      </c>
      <c r="N192" s="16" t="s">
        <v>781</v>
      </c>
      <c r="O192" s="16" t="s">
        <v>703</v>
      </c>
    </row>
    <row r="193" spans="1:15" ht="15" customHeight="1">
      <c r="A193" s="8" t="s">
        <v>605</v>
      </c>
      <c r="B193" s="90">
        <v>3024</v>
      </c>
      <c r="C193" s="78" t="s">
        <v>1135</v>
      </c>
      <c r="D193" s="9" t="s">
        <v>1136</v>
      </c>
      <c r="E193" s="12" t="s">
        <v>833</v>
      </c>
      <c r="F193" s="5" t="s">
        <v>46</v>
      </c>
      <c r="G193" s="5" t="s">
        <v>669</v>
      </c>
      <c r="H193" s="5" t="s">
        <v>698</v>
      </c>
      <c r="I193" s="5" t="s">
        <v>699</v>
      </c>
      <c r="J193" s="5" t="s">
        <v>700</v>
      </c>
      <c r="K193" s="5" t="s">
        <v>701</v>
      </c>
      <c r="L193" s="5" t="s">
        <v>648</v>
      </c>
      <c r="M193" s="5" t="s">
        <v>702</v>
      </c>
      <c r="N193" s="16" t="s">
        <v>781</v>
      </c>
      <c r="O193" s="16" t="s">
        <v>703</v>
      </c>
    </row>
    <row r="194" spans="1:15" ht="15" customHeight="1">
      <c r="A194" s="8" t="s">
        <v>605</v>
      </c>
      <c r="B194" s="90">
        <v>3039</v>
      </c>
      <c r="C194" s="78" t="s">
        <v>944</v>
      </c>
      <c r="D194" s="9" t="s">
        <v>945</v>
      </c>
      <c r="E194" s="12" t="s">
        <v>833</v>
      </c>
      <c r="F194" s="5" t="s">
        <v>46</v>
      </c>
      <c r="G194" s="5" t="s">
        <v>669</v>
      </c>
      <c r="H194" s="5" t="s">
        <v>698</v>
      </c>
      <c r="I194" s="5" t="s">
        <v>699</v>
      </c>
      <c r="J194" s="5" t="s">
        <v>700</v>
      </c>
      <c r="K194" s="5" t="s">
        <v>701</v>
      </c>
      <c r="L194" s="5" t="s">
        <v>648</v>
      </c>
      <c r="M194" s="5" t="s">
        <v>702</v>
      </c>
      <c r="N194" s="16" t="s">
        <v>781</v>
      </c>
      <c r="O194" s="16" t="s">
        <v>703</v>
      </c>
    </row>
    <row r="195" spans="1:15" ht="15" customHeight="1">
      <c r="A195" s="8" t="s">
        <v>606</v>
      </c>
      <c r="B195" s="89">
        <v>4001</v>
      </c>
      <c r="C195" s="78" t="s">
        <v>1521</v>
      </c>
      <c r="D195" s="9" t="s">
        <v>1522</v>
      </c>
      <c r="E195" s="12" t="s">
        <v>833</v>
      </c>
      <c r="F195" s="5" t="s">
        <v>46</v>
      </c>
      <c r="G195" s="5" t="s">
        <v>669</v>
      </c>
      <c r="H195" s="5" t="s">
        <v>698</v>
      </c>
      <c r="I195" s="5" t="s">
        <v>699</v>
      </c>
      <c r="J195" s="5" t="s">
        <v>700</v>
      </c>
      <c r="K195" s="5" t="s">
        <v>701</v>
      </c>
      <c r="L195" s="5" t="s">
        <v>648</v>
      </c>
      <c r="M195" s="5" t="s">
        <v>702</v>
      </c>
      <c r="N195" s="16" t="s">
        <v>781</v>
      </c>
      <c r="O195" s="16" t="s">
        <v>703</v>
      </c>
    </row>
    <row r="196" spans="1:15" ht="15" customHeight="1">
      <c r="A196" s="8" t="s">
        <v>606</v>
      </c>
      <c r="B196" s="89">
        <v>4040</v>
      </c>
      <c r="C196" s="78" t="s">
        <v>842</v>
      </c>
      <c r="D196" s="9" t="s">
        <v>843</v>
      </c>
      <c r="E196" s="18" t="s">
        <v>844</v>
      </c>
      <c r="F196" s="5" t="s">
        <v>668</v>
      </c>
      <c r="G196" s="5" t="s">
        <v>643</v>
      </c>
      <c r="H196" s="5" t="s">
        <v>698</v>
      </c>
      <c r="I196" s="5" t="s">
        <v>699</v>
      </c>
      <c r="J196" s="5" t="s">
        <v>700</v>
      </c>
      <c r="K196" s="5" t="s">
        <v>701</v>
      </c>
      <c r="L196" s="5" t="s">
        <v>648</v>
      </c>
      <c r="M196" s="5" t="s">
        <v>702</v>
      </c>
      <c r="N196" s="16" t="s">
        <v>781</v>
      </c>
      <c r="O196" s="5" t="s">
        <v>703</v>
      </c>
    </row>
    <row r="197" spans="1:15" ht="15" customHeight="1">
      <c r="A197" s="8" t="s">
        <v>606</v>
      </c>
      <c r="B197" s="89">
        <v>4009</v>
      </c>
      <c r="C197" s="78" t="s">
        <v>831</v>
      </c>
      <c r="D197" s="9" t="s">
        <v>832</v>
      </c>
      <c r="E197" s="18" t="s">
        <v>833</v>
      </c>
      <c r="F197" s="5" t="s">
        <v>46</v>
      </c>
      <c r="G197" s="5" t="s">
        <v>669</v>
      </c>
      <c r="H197" s="5" t="s">
        <v>698</v>
      </c>
      <c r="I197" s="5" t="s">
        <v>699</v>
      </c>
      <c r="J197" s="5" t="s">
        <v>700</v>
      </c>
      <c r="K197" s="5" t="s">
        <v>701</v>
      </c>
      <c r="L197" s="5" t="s">
        <v>648</v>
      </c>
      <c r="M197" s="5" t="s">
        <v>702</v>
      </c>
      <c r="N197" s="16" t="s">
        <v>781</v>
      </c>
      <c r="O197" s="16" t="s">
        <v>703</v>
      </c>
    </row>
    <row r="198" spans="1:15" ht="15" customHeight="1">
      <c r="A198" s="8" t="s">
        <v>607</v>
      </c>
      <c r="B198" s="90">
        <v>5007</v>
      </c>
      <c r="C198" s="78" t="s">
        <v>1521</v>
      </c>
      <c r="D198" s="9" t="s">
        <v>1522</v>
      </c>
      <c r="E198" s="12" t="s">
        <v>833</v>
      </c>
      <c r="F198" s="5" t="s">
        <v>46</v>
      </c>
      <c r="G198" s="5" t="s">
        <v>669</v>
      </c>
      <c r="H198" s="5" t="s">
        <v>698</v>
      </c>
      <c r="I198" s="5" t="s">
        <v>699</v>
      </c>
      <c r="J198" s="5" t="s">
        <v>700</v>
      </c>
      <c r="K198" s="5" t="s">
        <v>701</v>
      </c>
      <c r="L198" s="5" t="s">
        <v>648</v>
      </c>
      <c r="M198" s="5" t="s">
        <v>702</v>
      </c>
      <c r="N198" s="16" t="s">
        <v>781</v>
      </c>
      <c r="O198" s="16" t="s">
        <v>703</v>
      </c>
    </row>
    <row r="199" spans="1:15" ht="15" customHeight="1">
      <c r="A199" s="8" t="s">
        <v>3274</v>
      </c>
      <c r="B199" s="90">
        <v>5013</v>
      </c>
      <c r="C199" s="78" t="s">
        <v>842</v>
      </c>
      <c r="D199" s="9" t="s">
        <v>843</v>
      </c>
      <c r="E199" s="12" t="s">
        <v>844</v>
      </c>
      <c r="F199" s="5" t="s">
        <v>668</v>
      </c>
      <c r="G199" s="5" t="s">
        <v>643</v>
      </c>
      <c r="H199" s="5" t="s">
        <v>698</v>
      </c>
      <c r="I199" s="5" t="s">
        <v>699</v>
      </c>
      <c r="J199" s="5" t="s">
        <v>700</v>
      </c>
      <c r="K199" s="5" t="s">
        <v>701</v>
      </c>
      <c r="L199" s="5" t="s">
        <v>648</v>
      </c>
      <c r="M199" s="5" t="s">
        <v>702</v>
      </c>
      <c r="N199" s="16" t="s">
        <v>781</v>
      </c>
      <c r="O199" s="16" t="s">
        <v>703</v>
      </c>
    </row>
    <row r="200" spans="1:15" ht="15" customHeight="1">
      <c r="A200" s="8" t="s">
        <v>3269</v>
      </c>
      <c r="B200" s="90">
        <v>6002</v>
      </c>
      <c r="C200" s="78" t="s">
        <v>695</v>
      </c>
      <c r="D200" s="9" t="s">
        <v>696</v>
      </c>
      <c r="E200" s="18" t="s">
        <v>681</v>
      </c>
      <c r="F200" s="5" t="s">
        <v>46</v>
      </c>
      <c r="G200" s="5" t="s">
        <v>643</v>
      </c>
      <c r="H200" s="5" t="s">
        <v>698</v>
      </c>
      <c r="I200" s="5" t="s">
        <v>699</v>
      </c>
      <c r="J200" s="5" t="s">
        <v>700</v>
      </c>
      <c r="K200" s="5" t="s">
        <v>701</v>
      </c>
      <c r="L200" s="5" t="s">
        <v>648</v>
      </c>
      <c r="M200" s="5" t="s">
        <v>702</v>
      </c>
      <c r="N200" s="16" t="s">
        <v>781</v>
      </c>
      <c r="O200" s="16" t="s">
        <v>703</v>
      </c>
    </row>
    <row r="201" spans="1:15" ht="15" customHeight="1">
      <c r="A201" s="8" t="s">
        <v>3269</v>
      </c>
      <c r="B201" s="90">
        <v>6012</v>
      </c>
      <c r="C201" s="78" t="s">
        <v>1006</v>
      </c>
      <c r="D201" s="9" t="s">
        <v>1007</v>
      </c>
      <c r="E201" s="12" t="s">
        <v>844</v>
      </c>
      <c r="F201" s="5" t="s">
        <v>668</v>
      </c>
      <c r="G201" s="5" t="s">
        <v>643</v>
      </c>
      <c r="H201" s="5" t="s">
        <v>698</v>
      </c>
      <c r="I201" s="5" t="s">
        <v>699</v>
      </c>
      <c r="J201" s="5" t="s">
        <v>700</v>
      </c>
      <c r="K201" s="5" t="s">
        <v>701</v>
      </c>
      <c r="L201" s="5" t="s">
        <v>648</v>
      </c>
      <c r="M201" s="5" t="s">
        <v>702</v>
      </c>
      <c r="N201" s="16" t="s">
        <v>781</v>
      </c>
      <c r="O201" s="16" t="s">
        <v>703</v>
      </c>
    </row>
    <row r="202" spans="1:15" ht="15" customHeight="1">
      <c r="A202" s="8" t="s">
        <v>3288</v>
      </c>
      <c r="B202" s="90">
        <v>7010</v>
      </c>
      <c r="C202" s="78" t="s">
        <v>1160</v>
      </c>
      <c r="D202" s="9" t="s">
        <v>1161</v>
      </c>
      <c r="E202" s="12" t="s">
        <v>885</v>
      </c>
      <c r="F202" s="5" t="s">
        <v>682</v>
      </c>
      <c r="G202" s="5" t="s">
        <v>669</v>
      </c>
      <c r="H202" s="5" t="s">
        <v>698</v>
      </c>
      <c r="I202" s="5" t="s">
        <v>699</v>
      </c>
      <c r="J202" s="5" t="s">
        <v>700</v>
      </c>
      <c r="K202" s="5" t="s">
        <v>701</v>
      </c>
      <c r="L202" s="5" t="s">
        <v>648</v>
      </c>
      <c r="M202" s="5" t="s">
        <v>702</v>
      </c>
      <c r="N202" s="16" t="s">
        <v>781</v>
      </c>
      <c r="O202" s="16" t="s">
        <v>703</v>
      </c>
    </row>
    <row r="203" spans="1:15" ht="15" customHeight="1">
      <c r="A203" s="8" t="s">
        <v>3288</v>
      </c>
      <c r="B203" s="90">
        <v>7016</v>
      </c>
      <c r="C203" s="78" t="s">
        <v>1022</v>
      </c>
      <c r="D203" s="9" t="s">
        <v>1023</v>
      </c>
      <c r="E203" s="12" t="s">
        <v>1024</v>
      </c>
      <c r="F203" s="5" t="s">
        <v>668</v>
      </c>
      <c r="G203" s="5" t="s">
        <v>669</v>
      </c>
      <c r="H203" s="5" t="s">
        <v>698</v>
      </c>
      <c r="I203" s="5" t="s">
        <v>699</v>
      </c>
      <c r="J203" s="5" t="s">
        <v>700</v>
      </c>
      <c r="K203" s="5" t="s">
        <v>701</v>
      </c>
      <c r="L203" s="5" t="s">
        <v>648</v>
      </c>
      <c r="M203" s="5" t="s">
        <v>702</v>
      </c>
      <c r="N203" s="16" t="s">
        <v>781</v>
      </c>
      <c r="O203" s="16" t="s">
        <v>703</v>
      </c>
    </row>
    <row r="204" spans="1:15" ht="15" customHeight="1">
      <c r="A204" s="8" t="s">
        <v>3288</v>
      </c>
      <c r="B204" s="90">
        <v>7019</v>
      </c>
      <c r="C204" s="78" t="s">
        <v>905</v>
      </c>
      <c r="D204" s="9" t="s">
        <v>906</v>
      </c>
      <c r="E204" s="12" t="s">
        <v>844</v>
      </c>
      <c r="F204" s="5" t="s">
        <v>668</v>
      </c>
      <c r="G204" s="5" t="s">
        <v>643</v>
      </c>
      <c r="H204" s="5" t="s">
        <v>698</v>
      </c>
      <c r="I204" s="5" t="s">
        <v>699</v>
      </c>
      <c r="J204" s="5" t="s">
        <v>700</v>
      </c>
      <c r="K204" s="5" t="s">
        <v>701</v>
      </c>
      <c r="L204" s="5" t="s">
        <v>648</v>
      </c>
      <c r="M204" s="5" t="s">
        <v>702</v>
      </c>
      <c r="N204" s="16" t="s">
        <v>781</v>
      </c>
      <c r="O204" s="16" t="s">
        <v>703</v>
      </c>
    </row>
    <row r="205" spans="1:15" ht="15" customHeight="1">
      <c r="A205" s="8" t="s">
        <v>3288</v>
      </c>
      <c r="B205" s="90">
        <v>7021</v>
      </c>
      <c r="C205" s="78" t="s">
        <v>988</v>
      </c>
      <c r="D205" s="9" t="s">
        <v>989</v>
      </c>
      <c r="E205" s="12" t="s">
        <v>991</v>
      </c>
      <c r="F205" s="5" t="s">
        <v>46</v>
      </c>
      <c r="G205" s="5" t="s">
        <v>643</v>
      </c>
      <c r="H205" s="5" t="s">
        <v>698</v>
      </c>
      <c r="I205" s="5" t="s">
        <v>699</v>
      </c>
      <c r="J205" s="5" t="s">
        <v>700</v>
      </c>
      <c r="K205" s="5" t="s">
        <v>701</v>
      </c>
      <c r="L205" s="5" t="s">
        <v>648</v>
      </c>
      <c r="M205" s="5" t="s">
        <v>702</v>
      </c>
      <c r="N205" s="16" t="s">
        <v>781</v>
      </c>
      <c r="O205" s="16" t="s">
        <v>703</v>
      </c>
    </row>
    <row r="206" spans="1:15" ht="15" customHeight="1">
      <c r="A206" s="8" t="s">
        <v>3291</v>
      </c>
      <c r="B206" s="90">
        <v>9001</v>
      </c>
      <c r="C206" s="78" t="s">
        <v>920</v>
      </c>
      <c r="D206" s="9" t="s">
        <v>921</v>
      </c>
      <c r="E206" s="12" t="s">
        <v>924</v>
      </c>
      <c r="F206" s="5" t="s">
        <v>668</v>
      </c>
      <c r="G206" s="5" t="s">
        <v>643</v>
      </c>
      <c r="H206" s="5" t="s">
        <v>698</v>
      </c>
      <c r="I206" s="5" t="s">
        <v>699</v>
      </c>
      <c r="J206" s="5" t="s">
        <v>700</v>
      </c>
      <c r="K206" s="5" t="s">
        <v>701</v>
      </c>
      <c r="L206" s="5" t="s">
        <v>648</v>
      </c>
      <c r="M206" s="5" t="s">
        <v>702</v>
      </c>
      <c r="N206" s="16" t="s">
        <v>781</v>
      </c>
      <c r="O206" s="16" t="s">
        <v>703</v>
      </c>
    </row>
    <row r="207" spans="1:15" ht="15" customHeight="1">
      <c r="A207" s="8" t="s">
        <v>3267</v>
      </c>
      <c r="B207" s="90">
        <v>10019</v>
      </c>
      <c r="C207" s="78" t="s">
        <v>1048</v>
      </c>
      <c r="D207" s="9" t="s">
        <v>1049</v>
      </c>
      <c r="E207" s="12" t="s">
        <v>641</v>
      </c>
      <c r="F207" s="5" t="s">
        <v>46</v>
      </c>
      <c r="G207" s="5" t="s">
        <v>643</v>
      </c>
      <c r="H207" s="5" t="s">
        <v>698</v>
      </c>
      <c r="I207" s="5" t="s">
        <v>699</v>
      </c>
      <c r="J207" s="5" t="s">
        <v>700</v>
      </c>
      <c r="K207" s="5" t="s">
        <v>701</v>
      </c>
      <c r="L207" s="5" t="s">
        <v>648</v>
      </c>
      <c r="M207" s="5" t="s">
        <v>702</v>
      </c>
      <c r="N207" s="16" t="s">
        <v>781</v>
      </c>
      <c r="O207" s="16" t="s">
        <v>703</v>
      </c>
    </row>
    <row r="208" spans="1:15" ht="15" customHeight="1">
      <c r="A208" s="8"/>
      <c r="B208" s="90"/>
      <c r="C208" s="78"/>
      <c r="G208" s="88"/>
      <c r="N208" s="16"/>
      <c r="O208" s="16"/>
    </row>
    <row r="209" spans="1:15" ht="15" customHeight="1">
      <c r="A209" s="8" t="s">
        <v>3312</v>
      </c>
      <c r="B209" s="90">
        <v>8001</v>
      </c>
      <c r="C209" s="78" t="s">
        <v>2649</v>
      </c>
      <c r="D209" s="9" t="s">
        <v>2650</v>
      </c>
      <c r="E209" s="12" t="s">
        <v>681</v>
      </c>
      <c r="F209" s="5" t="s">
        <v>682</v>
      </c>
      <c r="G209" s="5" t="s">
        <v>643</v>
      </c>
      <c r="H209" s="5" t="s">
        <v>2651</v>
      </c>
      <c r="I209" s="5" t="s">
        <v>2652</v>
      </c>
      <c r="J209" s="5" t="s">
        <v>2653</v>
      </c>
      <c r="K209" s="5" t="s">
        <v>3497</v>
      </c>
      <c r="L209" s="5" t="s">
        <v>648</v>
      </c>
      <c r="M209" s="5" t="s">
        <v>2654</v>
      </c>
      <c r="N209" s="16" t="s">
        <v>2655</v>
      </c>
      <c r="O209" s="5" t="s">
        <v>2656</v>
      </c>
    </row>
    <row r="210" spans="1:15" ht="15" customHeight="1">
      <c r="A210" s="8"/>
      <c r="B210" s="90"/>
      <c r="C210" s="78"/>
      <c r="G210" s="88"/>
      <c r="N210" s="16"/>
    </row>
    <row r="211" spans="1:15" ht="15" customHeight="1">
      <c r="A211" s="8" t="s">
        <v>605</v>
      </c>
      <c r="B211" s="90">
        <v>3033</v>
      </c>
      <c r="C211" s="78" t="s">
        <v>2095</v>
      </c>
      <c r="D211" s="9" t="s">
        <v>2096</v>
      </c>
      <c r="E211" s="12" t="s">
        <v>2097</v>
      </c>
      <c r="F211" s="5" t="s">
        <v>682</v>
      </c>
      <c r="G211" s="5" t="s">
        <v>643</v>
      </c>
      <c r="H211" s="5" t="s">
        <v>2098</v>
      </c>
      <c r="I211" s="5" t="s">
        <v>2099</v>
      </c>
      <c r="J211" s="5" t="s">
        <v>977</v>
      </c>
      <c r="K211" s="5" t="s">
        <v>978</v>
      </c>
      <c r="L211" s="5" t="s">
        <v>648</v>
      </c>
      <c r="M211" s="5" t="s">
        <v>979</v>
      </c>
      <c r="N211" s="16" t="s">
        <v>2105</v>
      </c>
      <c r="O211" s="16" t="s">
        <v>981</v>
      </c>
    </row>
    <row r="212" spans="1:15" ht="15" customHeight="1">
      <c r="A212" s="8"/>
      <c r="B212" s="90"/>
      <c r="C212" s="78"/>
      <c r="G212" s="88"/>
      <c r="N212" s="16"/>
      <c r="O212" s="16"/>
    </row>
    <row r="213" spans="1:15" ht="15" customHeight="1">
      <c r="A213" s="8" t="s">
        <v>606</v>
      </c>
      <c r="B213" s="89">
        <v>4017</v>
      </c>
      <c r="C213" s="78" t="s">
        <v>973</v>
      </c>
      <c r="D213" s="9" t="s">
        <v>974</v>
      </c>
      <c r="E213" s="12" t="s">
        <v>844</v>
      </c>
      <c r="F213" s="5" t="s">
        <v>668</v>
      </c>
      <c r="G213" s="5" t="s">
        <v>643</v>
      </c>
      <c r="H213" s="5" t="s">
        <v>975</v>
      </c>
      <c r="I213" s="5" t="s">
        <v>976</v>
      </c>
      <c r="J213" s="5" t="s">
        <v>977</v>
      </c>
      <c r="K213" s="5" t="s">
        <v>978</v>
      </c>
      <c r="L213" s="5" t="s">
        <v>648</v>
      </c>
      <c r="M213" s="5" t="s">
        <v>979</v>
      </c>
      <c r="N213" s="5" t="s">
        <v>980</v>
      </c>
      <c r="O213" s="16" t="s">
        <v>981</v>
      </c>
    </row>
    <row r="214" spans="1:15" ht="15" customHeight="1">
      <c r="A214" s="8" t="s">
        <v>3312</v>
      </c>
      <c r="B214" s="90">
        <v>8013</v>
      </c>
      <c r="C214" s="6" t="s">
        <v>1389</v>
      </c>
      <c r="D214" s="9" t="s">
        <v>1390</v>
      </c>
      <c r="E214" s="12" t="s">
        <v>1391</v>
      </c>
      <c r="F214" s="5" t="s">
        <v>668</v>
      </c>
      <c r="G214" s="5" t="s">
        <v>669</v>
      </c>
      <c r="H214" s="5" t="s">
        <v>1392</v>
      </c>
      <c r="I214" s="5" t="s">
        <v>1393</v>
      </c>
      <c r="K214" s="5" t="s">
        <v>1394</v>
      </c>
      <c r="L214" s="5" t="s">
        <v>1395</v>
      </c>
      <c r="M214" s="5" t="s">
        <v>1396</v>
      </c>
      <c r="N214" s="5" t="s">
        <v>980</v>
      </c>
      <c r="O214" s="16" t="s">
        <v>1397</v>
      </c>
    </row>
    <row r="215" spans="1:15" ht="15" customHeight="1">
      <c r="A215" s="8"/>
      <c r="B215" s="90"/>
      <c r="G215" s="88"/>
      <c r="O215" s="16"/>
    </row>
    <row r="216" spans="1:15" ht="15" customHeight="1">
      <c r="A216" s="8" t="s">
        <v>605</v>
      </c>
      <c r="B216" s="90">
        <v>3007</v>
      </c>
      <c r="C216" s="78" t="s">
        <v>3194</v>
      </c>
      <c r="D216" s="9" t="s">
        <v>3195</v>
      </c>
      <c r="E216" s="12" t="s">
        <v>954</v>
      </c>
      <c r="F216" s="5" t="s">
        <v>46</v>
      </c>
      <c r="G216" s="5" t="s">
        <v>643</v>
      </c>
      <c r="H216" s="5" t="s">
        <v>3196</v>
      </c>
      <c r="I216" s="5" t="s">
        <v>3197</v>
      </c>
      <c r="J216" s="5" t="s">
        <v>3198</v>
      </c>
      <c r="K216" s="5" t="s">
        <v>3495</v>
      </c>
      <c r="L216" s="5" t="s">
        <v>648</v>
      </c>
      <c r="M216" s="5" t="s">
        <v>3199</v>
      </c>
      <c r="N216" s="5" t="s">
        <v>3200</v>
      </c>
      <c r="O216" s="5" t="s">
        <v>3201</v>
      </c>
    </row>
    <row r="217" spans="1:15" ht="15" customHeight="1">
      <c r="A217" s="8"/>
      <c r="B217" s="90"/>
      <c r="C217" s="78"/>
      <c r="G217" s="88"/>
    </row>
    <row r="218" spans="1:15" ht="15" customHeight="1">
      <c r="A218" s="8" t="s">
        <v>3269</v>
      </c>
      <c r="B218" s="90">
        <v>6016</v>
      </c>
      <c r="C218" s="78" t="s">
        <v>788</v>
      </c>
      <c r="D218" s="9" t="s">
        <v>789</v>
      </c>
      <c r="E218" s="18" t="s">
        <v>790</v>
      </c>
      <c r="F218" s="5" t="s">
        <v>682</v>
      </c>
      <c r="G218" s="5" t="s">
        <v>669</v>
      </c>
      <c r="H218" s="5" t="s">
        <v>791</v>
      </c>
      <c r="I218" s="5" t="s">
        <v>792</v>
      </c>
      <c r="J218" s="5" t="s">
        <v>793</v>
      </c>
      <c r="K218" s="5" t="s">
        <v>794</v>
      </c>
      <c r="L218" s="5" t="s">
        <v>648</v>
      </c>
      <c r="M218" s="16" t="s">
        <v>795</v>
      </c>
      <c r="N218" s="5" t="s">
        <v>796</v>
      </c>
      <c r="O218" s="16" t="s">
        <v>797</v>
      </c>
    </row>
    <row r="219" spans="1:15" ht="15" customHeight="1">
      <c r="A219" s="8" t="s">
        <v>3312</v>
      </c>
      <c r="B219" s="90">
        <v>8011</v>
      </c>
      <c r="C219" s="78" t="s">
        <v>1127</v>
      </c>
      <c r="D219" s="9" t="s">
        <v>1128</v>
      </c>
      <c r="E219" s="12" t="s">
        <v>805</v>
      </c>
      <c r="F219" s="5" t="s">
        <v>668</v>
      </c>
      <c r="G219" s="5" t="s">
        <v>643</v>
      </c>
      <c r="H219" s="5" t="s">
        <v>791</v>
      </c>
      <c r="I219" s="5" t="s">
        <v>792</v>
      </c>
      <c r="J219" s="5" t="s">
        <v>1130</v>
      </c>
      <c r="K219" s="5" t="s">
        <v>794</v>
      </c>
      <c r="L219" s="5" t="s">
        <v>648</v>
      </c>
      <c r="M219" s="16" t="s">
        <v>795</v>
      </c>
      <c r="N219" s="5" t="s">
        <v>796</v>
      </c>
      <c r="O219" s="16" t="s">
        <v>797</v>
      </c>
    </row>
    <row r="220" spans="1:15" ht="15" customHeight="1">
      <c r="A220" s="8"/>
      <c r="B220" s="90"/>
      <c r="C220" s="78"/>
      <c r="G220" s="88"/>
      <c r="M220" s="16"/>
      <c r="O220" s="16"/>
    </row>
    <row r="221" spans="1:15" ht="15" customHeight="1">
      <c r="A221" s="8" t="s">
        <v>3269</v>
      </c>
      <c r="B221" s="90">
        <v>6004</v>
      </c>
      <c r="C221" s="78" t="s">
        <v>2241</v>
      </c>
      <c r="D221" s="9" t="s">
        <v>2220</v>
      </c>
      <c r="E221" s="12" t="s">
        <v>2221</v>
      </c>
      <c r="F221" s="5" t="s">
        <v>46</v>
      </c>
      <c r="G221" s="5" t="s">
        <v>643</v>
      </c>
      <c r="H221" s="5" t="s">
        <v>2222</v>
      </c>
      <c r="I221" s="5" t="s">
        <v>2223</v>
      </c>
      <c r="J221" s="5" t="s">
        <v>2224</v>
      </c>
      <c r="K221" s="5" t="s">
        <v>2246</v>
      </c>
      <c r="L221" s="5" t="s">
        <v>648</v>
      </c>
      <c r="M221" s="5" t="s">
        <v>2225</v>
      </c>
      <c r="N221" s="16" t="s">
        <v>2288</v>
      </c>
      <c r="O221" s="16" t="s">
        <v>2226</v>
      </c>
    </row>
    <row r="222" spans="1:15" ht="15" customHeight="1">
      <c r="A222" s="8" t="s">
        <v>3312</v>
      </c>
      <c r="B222" s="90">
        <v>8017</v>
      </c>
      <c r="C222" s="78" t="s">
        <v>2614</v>
      </c>
      <c r="D222" s="9" t="s">
        <v>2615</v>
      </c>
      <c r="E222" s="12" t="s">
        <v>2616</v>
      </c>
      <c r="F222" s="5" t="s">
        <v>46</v>
      </c>
      <c r="G222" s="5" t="s">
        <v>643</v>
      </c>
      <c r="H222" s="5" t="s">
        <v>2222</v>
      </c>
      <c r="I222" s="5" t="s">
        <v>2223</v>
      </c>
      <c r="J222" s="5" t="s">
        <v>2224</v>
      </c>
      <c r="K222" s="5" t="s">
        <v>2617</v>
      </c>
      <c r="L222" s="5" t="s">
        <v>648</v>
      </c>
      <c r="M222" s="5" t="s">
        <v>2225</v>
      </c>
      <c r="N222" s="16" t="s">
        <v>2618</v>
      </c>
      <c r="O222" s="5" t="s">
        <v>2226</v>
      </c>
    </row>
    <row r="223" spans="1:15" ht="15" customHeight="1">
      <c r="A223" s="8"/>
      <c r="B223" s="90"/>
      <c r="C223" s="78"/>
      <c r="G223" s="88"/>
      <c r="N223" s="16"/>
    </row>
    <row r="224" spans="1:15" ht="15" customHeight="1">
      <c r="A224" s="8" t="s">
        <v>605</v>
      </c>
      <c r="B224" s="90">
        <v>3028</v>
      </c>
      <c r="C224" s="78" t="s">
        <v>2826</v>
      </c>
      <c r="D224" s="9" t="s">
        <v>2827</v>
      </c>
      <c r="E224" s="12" t="s">
        <v>954</v>
      </c>
      <c r="F224" s="5" t="s">
        <v>682</v>
      </c>
      <c r="G224" s="5" t="s">
        <v>643</v>
      </c>
      <c r="H224" s="5" t="s">
        <v>2292</v>
      </c>
      <c r="I224" s="5" t="s">
        <v>2293</v>
      </c>
      <c r="J224" s="5" t="s">
        <v>2294</v>
      </c>
      <c r="K224" s="5" t="s">
        <v>2295</v>
      </c>
      <c r="L224" s="5" t="s">
        <v>648</v>
      </c>
      <c r="M224" s="5" t="s">
        <v>687</v>
      </c>
      <c r="N224" s="16" t="s">
        <v>2828</v>
      </c>
      <c r="O224" s="5" t="s">
        <v>2296</v>
      </c>
    </row>
    <row r="225" spans="1:15" ht="15" customHeight="1">
      <c r="A225" s="8" t="s">
        <v>605</v>
      </c>
      <c r="B225" s="90">
        <v>3046</v>
      </c>
      <c r="C225" s="78" t="s">
        <v>2290</v>
      </c>
      <c r="D225" s="9" t="s">
        <v>2291</v>
      </c>
      <c r="E225" s="12" t="s">
        <v>1574</v>
      </c>
      <c r="F225" s="5" t="s">
        <v>682</v>
      </c>
      <c r="G225" s="5" t="s">
        <v>643</v>
      </c>
      <c r="H225" s="5" t="s">
        <v>2292</v>
      </c>
      <c r="I225" s="5" t="s">
        <v>2293</v>
      </c>
      <c r="J225" s="5" t="s">
        <v>2294</v>
      </c>
      <c r="K225" s="5" t="s">
        <v>2295</v>
      </c>
      <c r="L225" s="5" t="s">
        <v>648</v>
      </c>
      <c r="M225" s="5" t="s">
        <v>687</v>
      </c>
      <c r="N225" s="16" t="s">
        <v>2828</v>
      </c>
      <c r="O225" s="5" t="s">
        <v>2296</v>
      </c>
    </row>
    <row r="226" spans="1:15" ht="15" customHeight="1">
      <c r="A226" s="8"/>
      <c r="B226" s="90"/>
      <c r="C226" s="78"/>
      <c r="G226" s="88"/>
      <c r="N226" s="16"/>
    </row>
    <row r="227" spans="1:15" ht="15" customHeight="1">
      <c r="A227" s="8" t="s">
        <v>3271</v>
      </c>
      <c r="B227" s="90">
        <v>1008</v>
      </c>
      <c r="C227" s="79" t="s">
        <v>1851</v>
      </c>
      <c r="D227" s="9" t="s">
        <v>1852</v>
      </c>
      <c r="E227" s="12" t="s">
        <v>805</v>
      </c>
      <c r="F227" s="5" t="s">
        <v>668</v>
      </c>
      <c r="G227" s="5" t="s">
        <v>643</v>
      </c>
      <c r="H227" s="5" t="s">
        <v>683</v>
      </c>
      <c r="I227" s="5" t="s">
        <v>684</v>
      </c>
      <c r="J227" s="5" t="s">
        <v>685</v>
      </c>
      <c r="K227" s="5" t="s">
        <v>686</v>
      </c>
      <c r="L227" s="5" t="s">
        <v>648</v>
      </c>
      <c r="M227" s="5" t="s">
        <v>1153</v>
      </c>
      <c r="N227" s="16" t="s">
        <v>1154</v>
      </c>
      <c r="O227" s="16" t="s">
        <v>688</v>
      </c>
    </row>
    <row r="228" spans="1:15" ht="15" customHeight="1">
      <c r="A228" s="8" t="s">
        <v>3271</v>
      </c>
      <c r="B228" s="90">
        <v>1010</v>
      </c>
      <c r="C228" s="78" t="s">
        <v>677</v>
      </c>
      <c r="D228" s="9" t="s">
        <v>678</v>
      </c>
      <c r="E228" s="18" t="s">
        <v>681</v>
      </c>
      <c r="F228" s="5" t="s">
        <v>682</v>
      </c>
      <c r="G228" s="5" t="s">
        <v>643</v>
      </c>
      <c r="H228" s="5" t="s">
        <v>683</v>
      </c>
      <c r="I228" s="5" t="s">
        <v>684</v>
      </c>
      <c r="J228" s="5" t="s">
        <v>685</v>
      </c>
      <c r="K228" s="5" t="s">
        <v>686</v>
      </c>
      <c r="L228" s="5" t="s">
        <v>648</v>
      </c>
      <c r="M228" s="5" t="s">
        <v>1153</v>
      </c>
      <c r="N228" s="16" t="s">
        <v>1154</v>
      </c>
      <c r="O228" s="16" t="s">
        <v>688</v>
      </c>
    </row>
    <row r="229" spans="1:15" ht="15" customHeight="1">
      <c r="A229" s="8" t="s">
        <v>3271</v>
      </c>
      <c r="B229" s="90">
        <v>1012</v>
      </c>
      <c r="C229" s="78" t="s">
        <v>1569</v>
      </c>
      <c r="D229" s="9" t="s">
        <v>1570</v>
      </c>
      <c r="E229" s="12" t="s">
        <v>1533</v>
      </c>
      <c r="F229" s="5" t="s">
        <v>682</v>
      </c>
      <c r="G229" s="5" t="s">
        <v>669</v>
      </c>
      <c r="H229" s="5" t="s">
        <v>683</v>
      </c>
      <c r="I229" s="5" t="s">
        <v>684</v>
      </c>
      <c r="J229" s="5" t="s">
        <v>685</v>
      </c>
      <c r="K229" s="5" t="s">
        <v>686</v>
      </c>
      <c r="L229" s="5" t="s">
        <v>648</v>
      </c>
      <c r="M229" s="5" t="s">
        <v>1153</v>
      </c>
      <c r="N229" s="16" t="s">
        <v>1154</v>
      </c>
      <c r="O229" s="16" t="s">
        <v>688</v>
      </c>
    </row>
    <row r="230" spans="1:15" ht="15" customHeight="1">
      <c r="A230" s="8" t="s">
        <v>3271</v>
      </c>
      <c r="B230" s="90">
        <v>1014</v>
      </c>
      <c r="C230" s="78" t="s">
        <v>1194</v>
      </c>
      <c r="D230" s="9" t="s">
        <v>1195</v>
      </c>
      <c r="E230" s="12" t="s">
        <v>1346</v>
      </c>
      <c r="F230" s="5" t="s">
        <v>682</v>
      </c>
      <c r="G230" s="5" t="s">
        <v>669</v>
      </c>
      <c r="H230" s="5" t="s">
        <v>683</v>
      </c>
      <c r="I230" s="5" t="s">
        <v>684</v>
      </c>
      <c r="J230" s="5" t="s">
        <v>685</v>
      </c>
      <c r="K230" s="5" t="s">
        <v>686</v>
      </c>
      <c r="L230" s="5" t="s">
        <v>648</v>
      </c>
      <c r="M230" s="5" t="s">
        <v>1153</v>
      </c>
      <c r="N230" s="16" t="s">
        <v>1154</v>
      </c>
      <c r="O230" s="16" t="s">
        <v>688</v>
      </c>
    </row>
    <row r="231" spans="1:15" ht="15" customHeight="1">
      <c r="A231" s="8" t="s">
        <v>3271</v>
      </c>
      <c r="B231" s="90">
        <v>1015</v>
      </c>
      <c r="C231" s="78" t="s">
        <v>1201</v>
      </c>
      <c r="D231" s="9" t="s">
        <v>1202</v>
      </c>
      <c r="E231" s="12" t="s">
        <v>1346</v>
      </c>
      <c r="F231" s="5" t="s">
        <v>682</v>
      </c>
      <c r="G231" s="5" t="s">
        <v>669</v>
      </c>
      <c r="H231" s="5" t="s">
        <v>683</v>
      </c>
      <c r="I231" s="5" t="s">
        <v>684</v>
      </c>
      <c r="J231" s="5" t="s">
        <v>685</v>
      </c>
      <c r="K231" s="5" t="s">
        <v>686</v>
      </c>
      <c r="L231" s="5" t="s">
        <v>648</v>
      </c>
      <c r="M231" s="5" t="s">
        <v>1153</v>
      </c>
      <c r="N231" s="16" t="s">
        <v>1154</v>
      </c>
      <c r="O231" s="16" t="s">
        <v>688</v>
      </c>
    </row>
    <row r="232" spans="1:15" ht="15" customHeight="1">
      <c r="A232" s="8" t="s">
        <v>3271</v>
      </c>
      <c r="B232" s="90">
        <v>1016</v>
      </c>
      <c r="C232" s="78" t="s">
        <v>2336</v>
      </c>
      <c r="D232" s="9" t="s">
        <v>2337</v>
      </c>
      <c r="E232" s="12" t="s">
        <v>1533</v>
      </c>
      <c r="F232" s="5" t="s">
        <v>682</v>
      </c>
      <c r="G232" s="5" t="s">
        <v>669</v>
      </c>
      <c r="H232" s="5" t="s">
        <v>683</v>
      </c>
      <c r="I232" s="5" t="s">
        <v>684</v>
      </c>
      <c r="J232" s="5" t="s">
        <v>685</v>
      </c>
      <c r="K232" s="5" t="s">
        <v>686</v>
      </c>
      <c r="L232" s="5" t="s">
        <v>648</v>
      </c>
      <c r="M232" s="5" t="s">
        <v>1153</v>
      </c>
      <c r="N232" s="16" t="s">
        <v>1154</v>
      </c>
      <c r="O232" s="5" t="s">
        <v>688</v>
      </c>
    </row>
    <row r="233" spans="1:15" ht="15" customHeight="1">
      <c r="A233" s="8" t="s">
        <v>3271</v>
      </c>
      <c r="B233" s="90">
        <v>1019</v>
      </c>
      <c r="C233" s="78" t="s">
        <v>2793</v>
      </c>
      <c r="D233" s="9" t="s">
        <v>2794</v>
      </c>
      <c r="E233" s="12" t="s">
        <v>1619</v>
      </c>
      <c r="F233" s="5" t="s">
        <v>682</v>
      </c>
      <c r="G233" s="5" t="s">
        <v>643</v>
      </c>
      <c r="H233" s="5" t="s">
        <v>683</v>
      </c>
      <c r="I233" s="5" t="s">
        <v>684</v>
      </c>
      <c r="J233" s="5" t="s">
        <v>685</v>
      </c>
      <c r="K233" s="5" t="s">
        <v>686</v>
      </c>
      <c r="L233" s="5" t="s">
        <v>648</v>
      </c>
      <c r="M233" s="5" t="s">
        <v>1153</v>
      </c>
      <c r="N233" s="16" t="s">
        <v>1154</v>
      </c>
      <c r="O233" s="5" t="s">
        <v>688</v>
      </c>
    </row>
    <row r="234" spans="1:15" ht="15" customHeight="1">
      <c r="A234" s="8" t="s">
        <v>3271</v>
      </c>
      <c r="B234" s="90">
        <v>1021</v>
      </c>
      <c r="C234" s="78" t="s">
        <v>1999</v>
      </c>
      <c r="D234" s="9" t="s">
        <v>2000</v>
      </c>
      <c r="E234" s="12" t="s">
        <v>890</v>
      </c>
      <c r="F234" s="5" t="s">
        <v>668</v>
      </c>
      <c r="G234" s="5" t="s">
        <v>669</v>
      </c>
      <c r="H234" s="5" t="s">
        <v>683</v>
      </c>
      <c r="I234" s="5" t="s">
        <v>684</v>
      </c>
      <c r="J234" s="5" t="s">
        <v>685</v>
      </c>
      <c r="K234" s="5" t="s">
        <v>686</v>
      </c>
      <c r="L234" s="5" t="s">
        <v>648</v>
      </c>
      <c r="M234" s="5" t="s">
        <v>1153</v>
      </c>
      <c r="N234" s="16" t="s">
        <v>1154</v>
      </c>
      <c r="O234" s="16" t="s">
        <v>688</v>
      </c>
    </row>
    <row r="235" spans="1:15" ht="15" customHeight="1">
      <c r="A235" s="8" t="s">
        <v>3271</v>
      </c>
      <c r="B235" s="90">
        <v>1026</v>
      </c>
      <c r="C235" s="78" t="s">
        <v>2430</v>
      </c>
      <c r="D235" s="9" t="s">
        <v>2431</v>
      </c>
      <c r="E235" s="12" t="s">
        <v>890</v>
      </c>
      <c r="F235" s="5" t="s">
        <v>668</v>
      </c>
      <c r="G235" s="5" t="s">
        <v>669</v>
      </c>
      <c r="H235" s="5" t="s">
        <v>683</v>
      </c>
      <c r="I235" s="5" t="s">
        <v>684</v>
      </c>
      <c r="J235" s="5" t="s">
        <v>685</v>
      </c>
      <c r="K235" s="5" t="s">
        <v>686</v>
      </c>
      <c r="L235" s="5" t="s">
        <v>648</v>
      </c>
      <c r="M235" s="5" t="s">
        <v>2432</v>
      </c>
      <c r="N235" s="16" t="s">
        <v>1154</v>
      </c>
      <c r="O235" s="5" t="s">
        <v>688</v>
      </c>
    </row>
    <row r="236" spans="1:15" ht="15" customHeight="1">
      <c r="A236" s="8" t="s">
        <v>3271</v>
      </c>
      <c r="B236" s="90">
        <v>1027</v>
      </c>
      <c r="C236" s="6" t="s">
        <v>2107</v>
      </c>
      <c r="D236" s="9" t="s">
        <v>2108</v>
      </c>
      <c r="E236" s="12" t="s">
        <v>560</v>
      </c>
      <c r="F236" s="5" t="s">
        <v>682</v>
      </c>
      <c r="G236" s="5" t="s">
        <v>643</v>
      </c>
      <c r="H236" s="5" t="s">
        <v>683</v>
      </c>
      <c r="I236" s="5" t="s">
        <v>684</v>
      </c>
      <c r="J236" s="5" t="s">
        <v>685</v>
      </c>
      <c r="K236" s="5" t="s">
        <v>686</v>
      </c>
      <c r="L236" s="5" t="s">
        <v>648</v>
      </c>
      <c r="M236" s="5" t="s">
        <v>1153</v>
      </c>
      <c r="N236" s="16" t="s">
        <v>1154</v>
      </c>
      <c r="O236" s="16" t="s">
        <v>688</v>
      </c>
    </row>
    <row r="237" spans="1:15" ht="15" customHeight="1">
      <c r="A237" s="8" t="s">
        <v>3271</v>
      </c>
      <c r="B237" s="90">
        <v>1035</v>
      </c>
      <c r="C237" s="6" t="s">
        <v>2242</v>
      </c>
      <c r="D237" s="9" t="s">
        <v>2243</v>
      </c>
      <c r="E237" s="12" t="s">
        <v>2244</v>
      </c>
      <c r="F237" s="5" t="s">
        <v>668</v>
      </c>
      <c r="G237" s="5" t="s">
        <v>643</v>
      </c>
      <c r="H237" s="5" t="s">
        <v>683</v>
      </c>
      <c r="I237" s="5" t="s">
        <v>2245</v>
      </c>
      <c r="K237" s="5" t="s">
        <v>1379</v>
      </c>
      <c r="L237" s="5" t="s">
        <v>2205</v>
      </c>
      <c r="M237" s="5" t="s">
        <v>1384</v>
      </c>
      <c r="N237" s="16" t="s">
        <v>2248</v>
      </c>
      <c r="O237" s="16" t="s">
        <v>1386</v>
      </c>
    </row>
    <row r="238" spans="1:15" ht="15" customHeight="1">
      <c r="A238" s="8" t="s">
        <v>3271</v>
      </c>
      <c r="B238" s="90">
        <v>1037</v>
      </c>
      <c r="C238" s="78" t="s">
        <v>1530</v>
      </c>
      <c r="D238" s="9" t="s">
        <v>1531</v>
      </c>
      <c r="E238" s="12" t="s">
        <v>1533</v>
      </c>
      <c r="F238" s="5" t="s">
        <v>682</v>
      </c>
      <c r="G238" s="5" t="s">
        <v>669</v>
      </c>
      <c r="H238" s="5" t="s">
        <v>683</v>
      </c>
      <c r="I238" s="5" t="s">
        <v>684</v>
      </c>
      <c r="J238" s="5" t="s">
        <v>685</v>
      </c>
      <c r="K238" s="5" t="s">
        <v>686</v>
      </c>
      <c r="L238" s="5" t="s">
        <v>648</v>
      </c>
      <c r="M238" s="5" t="s">
        <v>1153</v>
      </c>
      <c r="N238" s="16" t="s">
        <v>1154</v>
      </c>
      <c r="O238" s="16" t="s">
        <v>688</v>
      </c>
    </row>
    <row r="239" spans="1:15" ht="15" customHeight="1">
      <c r="A239" s="8" t="s">
        <v>3271</v>
      </c>
      <c r="B239" s="90">
        <v>1038</v>
      </c>
      <c r="C239" s="78" t="s">
        <v>2329</v>
      </c>
      <c r="D239" s="9" t="s">
        <v>2330</v>
      </c>
      <c r="E239" s="12" t="s">
        <v>805</v>
      </c>
      <c r="F239" s="5" t="s">
        <v>668</v>
      </c>
      <c r="G239" s="5" t="s">
        <v>643</v>
      </c>
      <c r="H239" s="5" t="s">
        <v>683</v>
      </c>
      <c r="I239" s="5" t="s">
        <v>684</v>
      </c>
      <c r="J239" s="5" t="s">
        <v>685</v>
      </c>
      <c r="K239" s="5" t="s">
        <v>686</v>
      </c>
      <c r="L239" s="5" t="s">
        <v>648</v>
      </c>
      <c r="M239" s="5" t="s">
        <v>1153</v>
      </c>
      <c r="N239" s="16" t="s">
        <v>1154</v>
      </c>
      <c r="O239" s="5" t="s">
        <v>688</v>
      </c>
    </row>
    <row r="240" spans="1:15" ht="15" customHeight="1">
      <c r="A240" s="8" t="s">
        <v>3271</v>
      </c>
      <c r="B240" s="90">
        <v>1041</v>
      </c>
      <c r="C240" s="6" t="s">
        <v>2215</v>
      </c>
      <c r="D240" s="9" t="s">
        <v>2216</v>
      </c>
      <c r="E240" s="12" t="s">
        <v>2371</v>
      </c>
      <c r="F240" s="5" t="s">
        <v>682</v>
      </c>
      <c r="G240" s="5" t="s">
        <v>669</v>
      </c>
      <c r="H240" s="5" t="s">
        <v>683</v>
      </c>
      <c r="I240" s="5" t="s">
        <v>1378</v>
      </c>
      <c r="K240" s="5" t="s">
        <v>686</v>
      </c>
      <c r="L240" s="5" t="s">
        <v>648</v>
      </c>
      <c r="M240" s="5" t="s">
        <v>1153</v>
      </c>
      <c r="N240" s="16" t="s">
        <v>1154</v>
      </c>
      <c r="O240" s="16" t="s">
        <v>688</v>
      </c>
    </row>
    <row r="241" spans="1:15" ht="15" customHeight="1">
      <c r="A241" s="8" t="s">
        <v>3271</v>
      </c>
      <c r="B241" s="90">
        <v>1048</v>
      </c>
      <c r="C241" s="78" t="s">
        <v>1562</v>
      </c>
      <c r="D241" s="9" t="s">
        <v>1563</v>
      </c>
      <c r="E241" s="12" t="s">
        <v>805</v>
      </c>
      <c r="F241" s="5" t="s">
        <v>668</v>
      </c>
      <c r="G241" s="5" t="s">
        <v>643</v>
      </c>
      <c r="H241" s="5" t="s">
        <v>683</v>
      </c>
      <c r="I241" s="5" t="s">
        <v>684</v>
      </c>
      <c r="J241" s="5" t="s">
        <v>685</v>
      </c>
      <c r="K241" s="5" t="s">
        <v>686</v>
      </c>
      <c r="L241" s="5" t="s">
        <v>648</v>
      </c>
      <c r="M241" s="5" t="s">
        <v>1153</v>
      </c>
      <c r="N241" s="16" t="s">
        <v>1154</v>
      </c>
      <c r="O241" s="16" t="s">
        <v>688</v>
      </c>
    </row>
    <row r="242" spans="1:15" ht="15" customHeight="1">
      <c r="A242" s="8" t="s">
        <v>3271</v>
      </c>
      <c r="B242" s="90">
        <v>1049</v>
      </c>
      <c r="C242" s="78" t="s">
        <v>1617</v>
      </c>
      <c r="D242" s="9" t="s">
        <v>1618</v>
      </c>
      <c r="E242" s="12" t="s">
        <v>1619</v>
      </c>
      <c r="F242" s="5" t="s">
        <v>682</v>
      </c>
      <c r="G242" s="5" t="s">
        <v>643</v>
      </c>
      <c r="H242" s="5" t="s">
        <v>683</v>
      </c>
      <c r="I242" s="5" t="s">
        <v>684</v>
      </c>
      <c r="J242" s="5" t="s">
        <v>685</v>
      </c>
      <c r="K242" s="5" t="s">
        <v>686</v>
      </c>
      <c r="L242" s="5" t="s">
        <v>648</v>
      </c>
      <c r="M242" s="5" t="s">
        <v>1153</v>
      </c>
      <c r="N242" s="16" t="s">
        <v>1154</v>
      </c>
      <c r="O242" s="16" t="s">
        <v>1620</v>
      </c>
    </row>
    <row r="243" spans="1:15" ht="15" customHeight="1">
      <c r="A243" s="8" t="s">
        <v>3271</v>
      </c>
      <c r="B243" s="90">
        <v>1051</v>
      </c>
      <c r="C243" s="6" t="s">
        <v>1375</v>
      </c>
      <c r="D243" s="9" t="s">
        <v>1376</v>
      </c>
      <c r="E243" s="12" t="s">
        <v>1377</v>
      </c>
      <c r="F243" s="5" t="s">
        <v>668</v>
      </c>
      <c r="G243" s="5" t="s">
        <v>643</v>
      </c>
      <c r="H243" s="5" t="s">
        <v>683</v>
      </c>
      <c r="I243" s="5" t="s">
        <v>1378</v>
      </c>
      <c r="K243" s="5" t="s">
        <v>1379</v>
      </c>
      <c r="L243" s="5" t="s">
        <v>1383</v>
      </c>
      <c r="M243" s="16" t="s">
        <v>1384</v>
      </c>
      <c r="N243" s="16" t="s">
        <v>1385</v>
      </c>
      <c r="O243" s="16" t="s">
        <v>1386</v>
      </c>
    </row>
    <row r="244" spans="1:15" ht="15" customHeight="1">
      <c r="A244" s="8" t="s">
        <v>3271</v>
      </c>
      <c r="B244" s="90">
        <v>1054</v>
      </c>
      <c r="C244" s="79" t="s">
        <v>2950</v>
      </c>
      <c r="D244" s="9" t="s">
        <v>2951</v>
      </c>
      <c r="E244" s="12" t="s">
        <v>681</v>
      </c>
      <c r="F244" s="5" t="s">
        <v>682</v>
      </c>
      <c r="G244" s="5" t="s">
        <v>643</v>
      </c>
      <c r="H244" s="5" t="s">
        <v>683</v>
      </c>
      <c r="I244" s="5" t="s">
        <v>2245</v>
      </c>
      <c r="K244" s="5" t="s">
        <v>686</v>
      </c>
      <c r="L244" s="5" t="s">
        <v>648</v>
      </c>
      <c r="M244" s="5" t="s">
        <v>1153</v>
      </c>
      <c r="N244" s="16" t="s">
        <v>1154</v>
      </c>
      <c r="O244" s="5" t="s">
        <v>1386</v>
      </c>
    </row>
    <row r="245" spans="1:15" ht="15" customHeight="1">
      <c r="A245" s="8" t="s">
        <v>3271</v>
      </c>
      <c r="B245" s="90">
        <v>1056</v>
      </c>
      <c r="C245" s="78" t="s">
        <v>1926</v>
      </c>
      <c r="D245" s="9" t="s">
        <v>1927</v>
      </c>
      <c r="E245" s="12" t="s">
        <v>681</v>
      </c>
      <c r="F245" s="5" t="s">
        <v>682</v>
      </c>
      <c r="G245" s="5" t="s">
        <v>643</v>
      </c>
      <c r="H245" s="5" t="s">
        <v>683</v>
      </c>
      <c r="I245" s="5" t="s">
        <v>684</v>
      </c>
      <c r="J245" s="5" t="s">
        <v>685</v>
      </c>
      <c r="K245" s="5" t="s">
        <v>686</v>
      </c>
      <c r="L245" s="5" t="s">
        <v>648</v>
      </c>
      <c r="M245" s="11" t="s">
        <v>687</v>
      </c>
      <c r="N245" s="16" t="s">
        <v>1928</v>
      </c>
      <c r="O245" s="16" t="s">
        <v>688</v>
      </c>
    </row>
    <row r="246" spans="1:15" ht="15" customHeight="1">
      <c r="A246" s="8" t="s">
        <v>605</v>
      </c>
      <c r="B246" s="90">
        <v>3014</v>
      </c>
      <c r="C246" s="78" t="s">
        <v>1014</v>
      </c>
      <c r="D246" s="9" t="s">
        <v>1015</v>
      </c>
      <c r="E246" s="12" t="s">
        <v>890</v>
      </c>
      <c r="F246" s="5" t="s">
        <v>668</v>
      </c>
      <c r="G246" s="5" t="s">
        <v>669</v>
      </c>
      <c r="H246" s="5" t="s">
        <v>683</v>
      </c>
      <c r="I246" s="5" t="s">
        <v>684</v>
      </c>
      <c r="J246" s="5" t="s">
        <v>685</v>
      </c>
      <c r="K246" s="5" t="s">
        <v>686</v>
      </c>
      <c r="L246" s="5" t="s">
        <v>648</v>
      </c>
      <c r="M246" s="5" t="s">
        <v>1153</v>
      </c>
      <c r="N246" s="16" t="s">
        <v>1154</v>
      </c>
      <c r="O246" s="16" t="s">
        <v>1016</v>
      </c>
    </row>
    <row r="247" spans="1:15" ht="15" customHeight="1">
      <c r="A247" s="8" t="s">
        <v>605</v>
      </c>
      <c r="B247" s="90">
        <v>3017</v>
      </c>
      <c r="C247" s="79" t="s">
        <v>1668</v>
      </c>
      <c r="D247" s="9" t="s">
        <v>1669</v>
      </c>
      <c r="E247" s="12" t="s">
        <v>890</v>
      </c>
      <c r="F247" s="5" t="s">
        <v>668</v>
      </c>
      <c r="G247" s="5" t="s">
        <v>669</v>
      </c>
      <c r="H247" s="5" t="s">
        <v>683</v>
      </c>
      <c r="I247" s="5" t="s">
        <v>684</v>
      </c>
      <c r="J247" s="5" t="s">
        <v>685</v>
      </c>
      <c r="K247" s="5" t="s">
        <v>686</v>
      </c>
      <c r="L247" s="5" t="s">
        <v>648</v>
      </c>
      <c r="M247" s="5" t="s">
        <v>1153</v>
      </c>
      <c r="N247" s="16" t="s">
        <v>1154</v>
      </c>
      <c r="O247" s="16" t="s">
        <v>688</v>
      </c>
    </row>
    <row r="248" spans="1:15" ht="15" customHeight="1">
      <c r="A248" s="8" t="s">
        <v>605</v>
      </c>
      <c r="B248" s="90">
        <v>3022</v>
      </c>
      <c r="C248" s="78" t="s">
        <v>1280</v>
      </c>
      <c r="D248" s="9" t="s">
        <v>1281</v>
      </c>
      <c r="E248" s="12" t="s">
        <v>805</v>
      </c>
      <c r="F248" s="5" t="s">
        <v>668</v>
      </c>
      <c r="G248" s="5" t="s">
        <v>643</v>
      </c>
      <c r="H248" s="5" t="s">
        <v>683</v>
      </c>
      <c r="I248" s="5" t="s">
        <v>684</v>
      </c>
      <c r="J248" s="5" t="s">
        <v>685</v>
      </c>
      <c r="K248" s="5" t="s">
        <v>686</v>
      </c>
      <c r="L248" s="5" t="s">
        <v>648</v>
      </c>
      <c r="M248" s="5" t="s">
        <v>1153</v>
      </c>
      <c r="N248" s="16" t="s">
        <v>1154</v>
      </c>
      <c r="O248" s="16" t="s">
        <v>688</v>
      </c>
    </row>
    <row r="249" spans="1:15" ht="15" customHeight="1">
      <c r="A249" s="8" t="s">
        <v>605</v>
      </c>
      <c r="B249" s="90">
        <v>3030</v>
      </c>
      <c r="C249" s="78" t="s">
        <v>1958</v>
      </c>
      <c r="D249" s="9" t="s">
        <v>1959</v>
      </c>
      <c r="E249" s="12" t="s">
        <v>805</v>
      </c>
      <c r="F249" s="5" t="s">
        <v>668</v>
      </c>
      <c r="G249" s="5" t="s">
        <v>643</v>
      </c>
      <c r="H249" s="5" t="s">
        <v>683</v>
      </c>
      <c r="I249" s="5" t="s">
        <v>684</v>
      </c>
      <c r="J249" s="5" t="s">
        <v>685</v>
      </c>
      <c r="K249" s="5" t="s">
        <v>686</v>
      </c>
      <c r="L249" s="5" t="s">
        <v>648</v>
      </c>
      <c r="M249" s="5" t="s">
        <v>1153</v>
      </c>
      <c r="N249" s="16" t="s">
        <v>1154</v>
      </c>
      <c r="O249" s="16" t="s">
        <v>688</v>
      </c>
    </row>
    <row r="250" spans="1:15" ht="15" customHeight="1">
      <c r="A250" s="8" t="s">
        <v>3269</v>
      </c>
      <c r="B250" s="90">
        <v>6007</v>
      </c>
      <c r="C250" s="79" t="s">
        <v>1336</v>
      </c>
      <c r="D250" s="9" t="s">
        <v>1337</v>
      </c>
      <c r="E250" s="12" t="s">
        <v>890</v>
      </c>
      <c r="F250" s="5" t="s">
        <v>668</v>
      </c>
      <c r="G250" s="5" t="s">
        <v>669</v>
      </c>
      <c r="H250" s="5" t="s">
        <v>683</v>
      </c>
      <c r="I250" s="5" t="s">
        <v>684</v>
      </c>
      <c r="J250" s="5" t="s">
        <v>685</v>
      </c>
      <c r="K250" s="5" t="s">
        <v>1379</v>
      </c>
      <c r="L250" s="5" t="s">
        <v>648</v>
      </c>
      <c r="M250" s="5" t="s">
        <v>1153</v>
      </c>
      <c r="N250" s="16" t="s">
        <v>1154</v>
      </c>
      <c r="O250" s="16" t="s">
        <v>688</v>
      </c>
    </row>
    <row r="251" spans="1:15" ht="15" customHeight="1">
      <c r="A251" s="8" t="s">
        <v>3288</v>
      </c>
      <c r="B251" s="90">
        <v>7018</v>
      </c>
      <c r="C251" s="78" t="s">
        <v>1982</v>
      </c>
      <c r="D251" s="9" t="s">
        <v>1983</v>
      </c>
      <c r="E251" s="12" t="s">
        <v>681</v>
      </c>
      <c r="F251" s="5" t="s">
        <v>682</v>
      </c>
      <c r="G251" s="5" t="s">
        <v>643</v>
      </c>
      <c r="H251" s="5" t="s">
        <v>683</v>
      </c>
      <c r="I251" s="5" t="s">
        <v>684</v>
      </c>
      <c r="J251" s="5" t="s">
        <v>685</v>
      </c>
      <c r="K251" s="5" t="s">
        <v>686</v>
      </c>
      <c r="L251" s="5" t="s">
        <v>648</v>
      </c>
      <c r="M251" s="5" t="s">
        <v>1153</v>
      </c>
      <c r="N251" s="16" t="s">
        <v>1154</v>
      </c>
      <c r="O251" s="16" t="s">
        <v>688</v>
      </c>
    </row>
    <row r="252" spans="1:15" ht="15" customHeight="1">
      <c r="A252" s="8" t="s">
        <v>3312</v>
      </c>
      <c r="B252" s="90">
        <v>8015</v>
      </c>
      <c r="C252" s="78" t="s">
        <v>1916</v>
      </c>
      <c r="D252" s="9" t="s">
        <v>1917</v>
      </c>
      <c r="E252" s="12" t="s">
        <v>1918</v>
      </c>
      <c r="F252" s="5" t="s">
        <v>682</v>
      </c>
      <c r="G252" s="5" t="s">
        <v>669</v>
      </c>
      <c r="H252" s="5" t="s">
        <v>683</v>
      </c>
      <c r="I252" s="5" t="s">
        <v>684</v>
      </c>
      <c r="J252" s="5" t="s">
        <v>685</v>
      </c>
      <c r="K252" s="5" t="s">
        <v>686</v>
      </c>
      <c r="L252" s="5" t="s">
        <v>648</v>
      </c>
      <c r="M252" s="5" t="s">
        <v>1153</v>
      </c>
      <c r="N252" s="16" t="s">
        <v>1154</v>
      </c>
      <c r="O252" s="16" t="s">
        <v>1919</v>
      </c>
    </row>
    <row r="253" spans="1:15" ht="15" customHeight="1">
      <c r="A253" s="8" t="s">
        <v>3291</v>
      </c>
      <c r="B253" s="90">
        <v>9002</v>
      </c>
      <c r="C253" s="79" t="s">
        <v>1634</v>
      </c>
      <c r="D253" s="9" t="s">
        <v>1635</v>
      </c>
      <c r="E253" s="12" t="s">
        <v>1152</v>
      </c>
      <c r="F253" s="5" t="s">
        <v>668</v>
      </c>
      <c r="G253" s="5" t="s">
        <v>669</v>
      </c>
      <c r="H253" s="5" t="s">
        <v>683</v>
      </c>
      <c r="I253" s="5" t="s">
        <v>684</v>
      </c>
      <c r="J253" s="5" t="s">
        <v>1636</v>
      </c>
      <c r="K253" s="5" t="s">
        <v>686</v>
      </c>
      <c r="L253" s="5" t="s">
        <v>648</v>
      </c>
      <c r="M253" s="5" t="s">
        <v>1153</v>
      </c>
      <c r="N253" s="16" t="s">
        <v>1154</v>
      </c>
      <c r="O253" s="16" t="s">
        <v>688</v>
      </c>
    </row>
    <row r="254" spans="1:15" ht="15" customHeight="1">
      <c r="A254" s="8" t="s">
        <v>3267</v>
      </c>
      <c r="B254" s="90">
        <v>10002</v>
      </c>
      <c r="C254" s="78" t="s">
        <v>2364</v>
      </c>
      <c r="D254" s="9" t="s">
        <v>2365</v>
      </c>
      <c r="E254" s="12" t="s">
        <v>890</v>
      </c>
      <c r="F254" s="5" t="s">
        <v>668</v>
      </c>
      <c r="G254" s="5" t="s">
        <v>669</v>
      </c>
      <c r="H254" s="5" t="s">
        <v>683</v>
      </c>
      <c r="I254" s="5" t="s">
        <v>684</v>
      </c>
      <c r="J254" s="5" t="s">
        <v>685</v>
      </c>
      <c r="K254" s="5" t="s">
        <v>686</v>
      </c>
      <c r="L254" s="5" t="s">
        <v>648</v>
      </c>
      <c r="M254" s="5" t="s">
        <v>1153</v>
      </c>
      <c r="N254" s="16" t="s">
        <v>1154</v>
      </c>
      <c r="O254" s="5" t="s">
        <v>688</v>
      </c>
    </row>
    <row r="255" spans="1:15" ht="15" customHeight="1">
      <c r="A255" s="8" t="s">
        <v>3267</v>
      </c>
      <c r="B255" s="90">
        <v>10009</v>
      </c>
      <c r="C255" s="78" t="s">
        <v>1149</v>
      </c>
      <c r="D255" s="9" t="s">
        <v>1150</v>
      </c>
      <c r="E255" s="12" t="s">
        <v>1152</v>
      </c>
      <c r="F255" s="5" t="s">
        <v>668</v>
      </c>
      <c r="G255" s="5" t="s">
        <v>669</v>
      </c>
      <c r="H255" s="5" t="s">
        <v>683</v>
      </c>
      <c r="I255" s="5" t="s">
        <v>684</v>
      </c>
      <c r="J255" s="5" t="s">
        <v>685</v>
      </c>
      <c r="K255" s="5" t="s">
        <v>686</v>
      </c>
      <c r="L255" s="5" t="s">
        <v>648</v>
      </c>
      <c r="M255" s="5" t="s">
        <v>1153</v>
      </c>
      <c r="N255" s="16" t="s">
        <v>1154</v>
      </c>
      <c r="O255" s="16" t="s">
        <v>688</v>
      </c>
    </row>
    <row r="256" spans="1:15" ht="15" customHeight="1">
      <c r="A256" s="8" t="s">
        <v>3267</v>
      </c>
      <c r="B256" s="90">
        <v>10013</v>
      </c>
      <c r="C256" s="78" t="s">
        <v>1500</v>
      </c>
      <c r="D256" s="9" t="s">
        <v>1501</v>
      </c>
      <c r="E256" s="12" t="s">
        <v>819</v>
      </c>
      <c r="F256" s="5" t="s">
        <v>682</v>
      </c>
      <c r="G256" s="5" t="s">
        <v>669</v>
      </c>
      <c r="H256" s="5" t="s">
        <v>683</v>
      </c>
      <c r="I256" s="5" t="s">
        <v>684</v>
      </c>
      <c r="J256" s="5" t="s">
        <v>685</v>
      </c>
      <c r="K256" s="5" t="s">
        <v>686</v>
      </c>
      <c r="L256" s="5" t="s">
        <v>648</v>
      </c>
      <c r="M256" s="5" t="s">
        <v>1153</v>
      </c>
      <c r="N256" s="16" t="s">
        <v>1154</v>
      </c>
      <c r="O256" s="16" t="s">
        <v>688</v>
      </c>
    </row>
    <row r="257" spans="1:15" ht="15" customHeight="1">
      <c r="A257" s="8"/>
      <c r="B257" s="90"/>
      <c r="C257" s="78"/>
      <c r="G257" s="88"/>
      <c r="N257" s="16"/>
      <c r="O257" s="16"/>
    </row>
    <row r="258" spans="1:15" ht="15" customHeight="1">
      <c r="A258" s="8" t="s">
        <v>3267</v>
      </c>
      <c r="B258" s="90">
        <v>10003</v>
      </c>
      <c r="C258" s="78" t="s">
        <v>3144</v>
      </c>
      <c r="D258" s="9" t="s">
        <v>3145</v>
      </c>
      <c r="E258" s="12" t="s">
        <v>924</v>
      </c>
      <c r="F258" s="5" t="s">
        <v>668</v>
      </c>
      <c r="G258" s="5" t="s">
        <v>643</v>
      </c>
      <c r="H258" s="5" t="s">
        <v>3146</v>
      </c>
      <c r="I258" s="5" t="s">
        <v>3147</v>
      </c>
      <c r="J258" s="5" t="s">
        <v>3148</v>
      </c>
      <c r="K258" s="5" t="s">
        <v>3149</v>
      </c>
      <c r="L258" s="5" t="s">
        <v>648</v>
      </c>
      <c r="M258" s="5" t="s">
        <v>3150</v>
      </c>
      <c r="N258" s="5" t="s">
        <v>3151</v>
      </c>
      <c r="O258" s="5" t="s">
        <v>3152</v>
      </c>
    </row>
    <row r="259" spans="1:15" ht="15" customHeight="1">
      <c r="A259" s="8"/>
      <c r="B259" s="90"/>
      <c r="C259" s="78"/>
      <c r="G259" s="88"/>
    </row>
    <row r="260" spans="1:15" ht="15" customHeight="1">
      <c r="A260" s="8" t="s">
        <v>605</v>
      </c>
      <c r="B260" s="90">
        <v>3021</v>
      </c>
      <c r="C260" s="78" t="s">
        <v>2873</v>
      </c>
      <c r="D260" s="9" t="s">
        <v>2874</v>
      </c>
      <c r="E260" s="12" t="s">
        <v>932</v>
      </c>
      <c r="F260" s="5" t="s">
        <v>682</v>
      </c>
      <c r="G260" s="5" t="s">
        <v>669</v>
      </c>
      <c r="H260" s="5" t="s">
        <v>2837</v>
      </c>
      <c r="I260" s="5" t="s">
        <v>2838</v>
      </c>
      <c r="J260" s="5" t="s">
        <v>2875</v>
      </c>
      <c r="K260" s="5" t="s">
        <v>2840</v>
      </c>
      <c r="L260" s="5" t="s">
        <v>648</v>
      </c>
      <c r="M260" s="5" t="s">
        <v>2849</v>
      </c>
      <c r="N260" s="16" t="s">
        <v>2876</v>
      </c>
      <c r="O260" s="5" t="s">
        <v>2841</v>
      </c>
    </row>
    <row r="261" spans="1:15" ht="15" customHeight="1">
      <c r="A261" s="8" t="s">
        <v>3274</v>
      </c>
      <c r="B261" s="90">
        <v>5004</v>
      </c>
      <c r="C261" s="78" t="s">
        <v>2835</v>
      </c>
      <c r="D261" s="9" t="s">
        <v>2836</v>
      </c>
      <c r="E261" s="12" t="s">
        <v>833</v>
      </c>
      <c r="F261" s="5" t="s">
        <v>46</v>
      </c>
      <c r="G261" s="5" t="s">
        <v>669</v>
      </c>
      <c r="H261" s="5" t="s">
        <v>2837</v>
      </c>
      <c r="I261" s="5" t="s">
        <v>2838</v>
      </c>
      <c r="J261" s="5" t="s">
        <v>2839</v>
      </c>
      <c r="K261" s="5" t="s">
        <v>2840</v>
      </c>
      <c r="L261" s="5" t="s">
        <v>648</v>
      </c>
      <c r="M261" s="5" t="s">
        <v>2849</v>
      </c>
      <c r="N261" s="16" t="s">
        <v>2876</v>
      </c>
      <c r="O261" s="5" t="s">
        <v>2841</v>
      </c>
    </row>
    <row r="262" spans="1:15" ht="15" customHeight="1">
      <c r="A262" s="8" t="s">
        <v>3274</v>
      </c>
      <c r="B262" s="90">
        <v>5005</v>
      </c>
      <c r="C262" s="78" t="s">
        <v>2847</v>
      </c>
      <c r="D262" s="9" t="s">
        <v>2848</v>
      </c>
      <c r="E262" s="12" t="s">
        <v>885</v>
      </c>
      <c r="F262" s="5" t="s">
        <v>46</v>
      </c>
      <c r="G262" s="5" t="s">
        <v>669</v>
      </c>
      <c r="H262" s="5" t="s">
        <v>2837</v>
      </c>
      <c r="I262" s="5" t="s">
        <v>2838</v>
      </c>
      <c r="J262" s="5" t="s">
        <v>2839</v>
      </c>
      <c r="K262" s="5" t="s">
        <v>2840</v>
      </c>
      <c r="L262" s="5" t="s">
        <v>648</v>
      </c>
      <c r="M262" s="5" t="s">
        <v>2849</v>
      </c>
      <c r="N262" s="16" t="s">
        <v>2876</v>
      </c>
      <c r="O262" s="5" t="s">
        <v>2841</v>
      </c>
    </row>
    <row r="263" spans="1:15" ht="15" customHeight="1">
      <c r="A263" s="8"/>
      <c r="B263" s="90"/>
      <c r="C263" s="78"/>
      <c r="G263" s="88"/>
      <c r="N263" s="16"/>
    </row>
    <row r="264" spans="1:15" ht="15" customHeight="1">
      <c r="A264" s="8" t="s">
        <v>3271</v>
      </c>
      <c r="B264" s="90">
        <v>1011</v>
      </c>
      <c r="C264" s="79" t="s">
        <v>1317</v>
      </c>
      <c r="D264" s="9" t="s">
        <v>1318</v>
      </c>
      <c r="E264" s="12" t="s">
        <v>1341</v>
      </c>
      <c r="F264" s="5" t="s">
        <v>682</v>
      </c>
      <c r="G264" s="5" t="s">
        <v>669</v>
      </c>
      <c r="H264" s="5" t="s">
        <v>820</v>
      </c>
      <c r="I264" s="5" t="s">
        <v>821</v>
      </c>
      <c r="J264" s="5" t="s">
        <v>822</v>
      </c>
      <c r="K264" s="5" t="s">
        <v>823</v>
      </c>
      <c r="L264" s="5" t="s">
        <v>648</v>
      </c>
      <c r="M264" s="16" t="s">
        <v>841</v>
      </c>
      <c r="N264" s="5" t="s">
        <v>824</v>
      </c>
      <c r="O264" s="16" t="s">
        <v>914</v>
      </c>
    </row>
    <row r="265" spans="1:15" ht="15" customHeight="1">
      <c r="A265" s="8" t="s">
        <v>3271</v>
      </c>
      <c r="B265" s="90">
        <v>1031</v>
      </c>
      <c r="C265" s="78" t="s">
        <v>2775</v>
      </c>
      <c r="D265" s="9" t="s">
        <v>2776</v>
      </c>
      <c r="E265" s="12" t="s">
        <v>2778</v>
      </c>
      <c r="F265" s="5" t="s">
        <v>682</v>
      </c>
      <c r="G265" s="5" t="s">
        <v>643</v>
      </c>
      <c r="H265" s="5" t="s">
        <v>820</v>
      </c>
      <c r="I265" s="5" t="s">
        <v>821</v>
      </c>
      <c r="J265" s="5" t="s">
        <v>1179</v>
      </c>
      <c r="K265" s="5" t="s">
        <v>823</v>
      </c>
      <c r="L265" s="5" t="s">
        <v>648</v>
      </c>
      <c r="M265" s="5" t="s">
        <v>2779</v>
      </c>
      <c r="N265" s="16" t="s">
        <v>824</v>
      </c>
      <c r="O265" s="5" t="s">
        <v>914</v>
      </c>
    </row>
    <row r="266" spans="1:15" ht="15" customHeight="1">
      <c r="A266" s="8" t="s">
        <v>605</v>
      </c>
      <c r="B266" s="90">
        <v>3050</v>
      </c>
      <c r="C266" s="78" t="s">
        <v>912</v>
      </c>
      <c r="D266" s="9" t="s">
        <v>913</v>
      </c>
      <c r="E266" s="12" t="s">
        <v>752</v>
      </c>
      <c r="F266" s="5" t="s">
        <v>668</v>
      </c>
      <c r="G266" s="5" t="s">
        <v>669</v>
      </c>
      <c r="H266" s="5" t="s">
        <v>820</v>
      </c>
      <c r="I266" s="5" t="s">
        <v>821</v>
      </c>
      <c r="J266" s="5" t="s">
        <v>822</v>
      </c>
      <c r="K266" s="5" t="s">
        <v>823</v>
      </c>
      <c r="L266" s="5" t="s">
        <v>648</v>
      </c>
      <c r="M266" s="16" t="s">
        <v>841</v>
      </c>
      <c r="N266" s="5" t="s">
        <v>824</v>
      </c>
      <c r="O266" s="16" t="s">
        <v>914</v>
      </c>
    </row>
    <row r="267" spans="1:15" ht="15" customHeight="1">
      <c r="A267" s="8" t="s">
        <v>3269</v>
      </c>
      <c r="B267" s="90">
        <v>6001</v>
      </c>
      <c r="C267" s="78" t="s">
        <v>1167</v>
      </c>
      <c r="D267" s="9" t="s">
        <v>1168</v>
      </c>
      <c r="E267" s="12" t="s">
        <v>1169</v>
      </c>
      <c r="F267" s="5" t="s">
        <v>682</v>
      </c>
      <c r="G267" s="5" t="s">
        <v>669</v>
      </c>
      <c r="H267" s="5" t="s">
        <v>820</v>
      </c>
      <c r="I267" s="5" t="s">
        <v>821</v>
      </c>
      <c r="J267" s="5" t="s">
        <v>822</v>
      </c>
      <c r="K267" s="5" t="s">
        <v>823</v>
      </c>
      <c r="L267" s="5" t="s">
        <v>648</v>
      </c>
      <c r="M267" s="16" t="s">
        <v>841</v>
      </c>
      <c r="N267" s="5" t="s">
        <v>824</v>
      </c>
      <c r="O267" s="16" t="s">
        <v>914</v>
      </c>
    </row>
    <row r="268" spans="1:15" ht="15" customHeight="1">
      <c r="A268" s="8" t="s">
        <v>3269</v>
      </c>
      <c r="B268" s="90">
        <v>6005</v>
      </c>
      <c r="C268" s="78" t="s">
        <v>817</v>
      </c>
      <c r="D268" s="9" t="s">
        <v>818</v>
      </c>
      <c r="E268" s="18" t="s">
        <v>819</v>
      </c>
      <c r="F268" s="5" t="s">
        <v>682</v>
      </c>
      <c r="G268" s="5" t="s">
        <v>669</v>
      </c>
      <c r="H268" s="5" t="s">
        <v>820</v>
      </c>
      <c r="I268" s="5" t="s">
        <v>821</v>
      </c>
      <c r="J268" s="5" t="s">
        <v>822</v>
      </c>
      <c r="K268" s="5" t="s">
        <v>823</v>
      </c>
      <c r="L268" s="5" t="s">
        <v>648</v>
      </c>
      <c r="M268" s="16" t="s">
        <v>841</v>
      </c>
      <c r="N268" s="5" t="s">
        <v>824</v>
      </c>
      <c r="O268" s="16" t="s">
        <v>840</v>
      </c>
    </row>
    <row r="269" spans="1:15" ht="15" customHeight="1">
      <c r="A269" s="8" t="s">
        <v>3269</v>
      </c>
      <c r="B269" s="90">
        <v>6018</v>
      </c>
      <c r="C269" s="78" t="s">
        <v>1229</v>
      </c>
      <c r="D269" s="9" t="s">
        <v>1230</v>
      </c>
      <c r="E269" s="12" t="s">
        <v>932</v>
      </c>
      <c r="F269" s="5" t="s">
        <v>682</v>
      </c>
      <c r="G269" s="5" t="s">
        <v>669</v>
      </c>
      <c r="H269" s="5" t="s">
        <v>820</v>
      </c>
      <c r="I269" s="5" t="s">
        <v>821</v>
      </c>
      <c r="J269" s="5" t="s">
        <v>822</v>
      </c>
      <c r="K269" s="5" t="s">
        <v>823</v>
      </c>
      <c r="L269" s="5" t="s">
        <v>648</v>
      </c>
      <c r="M269" s="16" t="s">
        <v>841</v>
      </c>
      <c r="N269" s="5" t="s">
        <v>824</v>
      </c>
      <c r="O269" s="16" t="s">
        <v>914</v>
      </c>
    </row>
    <row r="270" spans="1:15" ht="15" customHeight="1">
      <c r="A270" s="8" t="s">
        <v>3319</v>
      </c>
      <c r="B270" s="90">
        <v>11008</v>
      </c>
      <c r="C270" s="78" t="s">
        <v>1175</v>
      </c>
      <c r="D270" s="9" t="s">
        <v>1176</v>
      </c>
      <c r="E270" s="12" t="s">
        <v>924</v>
      </c>
      <c r="F270" s="5" t="s">
        <v>668</v>
      </c>
      <c r="G270" s="5" t="s">
        <v>643</v>
      </c>
      <c r="H270" s="5" t="s">
        <v>820</v>
      </c>
      <c r="I270" s="5" t="s">
        <v>821</v>
      </c>
      <c r="J270" s="5" t="s">
        <v>1179</v>
      </c>
      <c r="K270" s="5" t="s">
        <v>823</v>
      </c>
      <c r="L270" s="5" t="s">
        <v>648</v>
      </c>
      <c r="M270" s="16" t="s">
        <v>841</v>
      </c>
      <c r="N270" s="5" t="s">
        <v>824</v>
      </c>
      <c r="O270" s="16" t="s">
        <v>914</v>
      </c>
    </row>
    <row r="271" spans="1:15" ht="15" customHeight="1">
      <c r="A271" s="8"/>
      <c r="B271" s="90"/>
      <c r="C271" s="78"/>
      <c r="G271" s="88"/>
      <c r="M271" s="16"/>
      <c r="O271" s="16"/>
    </row>
    <row r="272" spans="1:15" ht="15" customHeight="1">
      <c r="A272" s="8" t="s">
        <v>3288</v>
      </c>
      <c r="B272" s="90">
        <v>7007</v>
      </c>
      <c r="C272" s="78" t="s">
        <v>2259</v>
      </c>
      <c r="D272" s="9" t="s">
        <v>2260</v>
      </c>
      <c r="E272" s="12" t="s">
        <v>901</v>
      </c>
      <c r="F272" s="5" t="s">
        <v>46</v>
      </c>
      <c r="G272" s="5" t="s">
        <v>669</v>
      </c>
      <c r="H272" s="5" t="s">
        <v>2261</v>
      </c>
      <c r="I272" s="5" t="s">
        <v>2262</v>
      </c>
      <c r="J272" s="5" t="s">
        <v>2263</v>
      </c>
      <c r="K272" s="5" t="s">
        <v>2264</v>
      </c>
      <c r="L272" s="5" t="s">
        <v>648</v>
      </c>
      <c r="M272" s="5" t="s">
        <v>2265</v>
      </c>
      <c r="N272" s="16" t="s">
        <v>2266</v>
      </c>
      <c r="O272" s="16" t="s">
        <v>2267</v>
      </c>
    </row>
    <row r="273" spans="1:15" ht="15" customHeight="1">
      <c r="A273" s="8"/>
      <c r="B273" s="90"/>
      <c r="C273" s="78"/>
      <c r="G273" s="88"/>
      <c r="N273" s="16"/>
      <c r="O273" s="16"/>
    </row>
    <row r="274" spans="1:15" ht="15" customHeight="1">
      <c r="A274" s="8" t="s">
        <v>3271</v>
      </c>
      <c r="B274" s="90">
        <v>1064</v>
      </c>
      <c r="C274" s="6" t="s">
        <v>3251</v>
      </c>
      <c r="D274" s="9" t="s">
        <v>3252</v>
      </c>
      <c r="E274" s="12" t="s">
        <v>3253</v>
      </c>
      <c r="F274" s="5" t="s">
        <v>668</v>
      </c>
      <c r="G274" s="5" t="s">
        <v>669</v>
      </c>
      <c r="H274" s="5" t="s">
        <v>3254</v>
      </c>
      <c r="I274" s="5" t="s">
        <v>3255</v>
      </c>
      <c r="K274" s="5" t="s">
        <v>3256</v>
      </c>
      <c r="L274" s="5" t="s">
        <v>3257</v>
      </c>
      <c r="M274" s="5" t="s">
        <v>3258</v>
      </c>
      <c r="N274" s="16" t="s">
        <v>3259</v>
      </c>
      <c r="O274" s="5" t="s">
        <v>3260</v>
      </c>
    </row>
    <row r="275" spans="1:15" ht="15" customHeight="1">
      <c r="A275" s="8" t="s">
        <v>3288</v>
      </c>
      <c r="B275" s="90">
        <v>6024</v>
      </c>
      <c r="C275" s="6" t="s">
        <v>3251</v>
      </c>
      <c r="D275" s="9" t="s">
        <v>3252</v>
      </c>
      <c r="E275" s="12" t="s">
        <v>3253</v>
      </c>
      <c r="F275" s="5" t="s">
        <v>668</v>
      </c>
      <c r="G275" s="5" t="s">
        <v>669</v>
      </c>
      <c r="H275" s="5" t="s">
        <v>3254</v>
      </c>
      <c r="I275" s="5" t="s">
        <v>3255</v>
      </c>
      <c r="K275" s="5" t="s">
        <v>3256</v>
      </c>
      <c r="L275" s="5" t="s">
        <v>3257</v>
      </c>
      <c r="M275" s="5" t="s">
        <v>3258</v>
      </c>
      <c r="N275" s="16" t="s">
        <v>3259</v>
      </c>
      <c r="O275" s="5" t="s">
        <v>3260</v>
      </c>
    </row>
    <row r="276" spans="1:15" ht="15" customHeight="1">
      <c r="A276" s="8"/>
      <c r="B276" s="90"/>
      <c r="G276" s="88"/>
      <c r="N276" s="16"/>
    </row>
    <row r="277" spans="1:15" ht="15" customHeight="1">
      <c r="A277" s="8" t="s">
        <v>3312</v>
      </c>
      <c r="B277" s="90">
        <v>8008</v>
      </c>
      <c r="C277" s="78" t="s">
        <v>1261</v>
      </c>
      <c r="D277" s="9" t="s">
        <v>1262</v>
      </c>
      <c r="E277" s="12" t="s">
        <v>641</v>
      </c>
      <c r="F277" s="5" t="s">
        <v>46</v>
      </c>
      <c r="G277" s="5" t="s">
        <v>643</v>
      </c>
      <c r="H277" s="5" t="s">
        <v>1263</v>
      </c>
      <c r="I277" s="5" t="s">
        <v>1264</v>
      </c>
      <c r="J277" s="5" t="s">
        <v>1265</v>
      </c>
      <c r="K277" s="5" t="s">
        <v>1266</v>
      </c>
      <c r="L277" s="5" t="s">
        <v>937</v>
      </c>
      <c r="M277" s="5" t="s">
        <v>1267</v>
      </c>
      <c r="N277" s="16" t="s">
        <v>1268</v>
      </c>
      <c r="O277" s="16" t="s">
        <v>1269</v>
      </c>
    </row>
    <row r="278" spans="1:15" ht="15" customHeight="1">
      <c r="A278" s="8" t="s">
        <v>3267</v>
      </c>
      <c r="B278" s="90">
        <v>10008</v>
      </c>
      <c r="C278" s="78" t="s">
        <v>1276</v>
      </c>
      <c r="D278" s="9" t="s">
        <v>1277</v>
      </c>
      <c r="E278" s="12" t="s">
        <v>1278</v>
      </c>
      <c r="F278" s="5" t="s">
        <v>682</v>
      </c>
      <c r="G278" s="5" t="s">
        <v>669</v>
      </c>
      <c r="H278" s="5" t="s">
        <v>1263</v>
      </c>
      <c r="I278" s="5" t="s">
        <v>1264</v>
      </c>
      <c r="J278" s="5" t="s">
        <v>1265</v>
      </c>
      <c r="K278" s="5" t="s">
        <v>1266</v>
      </c>
      <c r="L278" s="5" t="s">
        <v>937</v>
      </c>
      <c r="M278" s="5" t="s">
        <v>1267</v>
      </c>
      <c r="N278" s="16" t="s">
        <v>1268</v>
      </c>
      <c r="O278" s="16" t="s">
        <v>1269</v>
      </c>
    </row>
    <row r="279" spans="1:15" ht="15" customHeight="1">
      <c r="A279" s="8"/>
      <c r="B279" s="90"/>
      <c r="C279" s="78"/>
      <c r="G279" s="88"/>
      <c r="N279" s="16"/>
      <c r="O279" s="16"/>
    </row>
    <row r="280" spans="1:15" ht="15" customHeight="1">
      <c r="A280" s="8" t="s">
        <v>605</v>
      </c>
      <c r="B280" s="90">
        <v>3003</v>
      </c>
      <c r="C280" s="78" t="s">
        <v>1208</v>
      </c>
      <c r="D280" s="9" t="s">
        <v>1209</v>
      </c>
      <c r="E280" s="12" t="s">
        <v>1347</v>
      </c>
      <c r="F280" s="5" t="s">
        <v>682</v>
      </c>
      <c r="G280" s="5" t="s">
        <v>643</v>
      </c>
      <c r="H280" s="5" t="s">
        <v>933</v>
      </c>
      <c r="I280" s="5" t="s">
        <v>934</v>
      </c>
      <c r="J280" s="5" t="s">
        <v>935</v>
      </c>
      <c r="K280" s="5" t="s">
        <v>936</v>
      </c>
      <c r="L280" s="5" t="s">
        <v>937</v>
      </c>
      <c r="M280" s="5" t="s">
        <v>1000</v>
      </c>
      <c r="N280" s="16" t="s">
        <v>1120</v>
      </c>
      <c r="O280" s="16" t="s">
        <v>938</v>
      </c>
    </row>
    <row r="281" spans="1:15" ht="15" customHeight="1">
      <c r="A281" s="8" t="s">
        <v>605</v>
      </c>
      <c r="B281" s="90">
        <v>3019</v>
      </c>
      <c r="C281" s="78" t="s">
        <v>952</v>
      </c>
      <c r="D281" s="9" t="s">
        <v>953</v>
      </c>
      <c r="E281" s="12" t="s">
        <v>954</v>
      </c>
      <c r="F281" s="5" t="s">
        <v>46</v>
      </c>
      <c r="G281" s="5" t="s">
        <v>643</v>
      </c>
      <c r="H281" s="5" t="s">
        <v>933</v>
      </c>
      <c r="I281" s="5" t="s">
        <v>934</v>
      </c>
      <c r="J281" s="5" t="s">
        <v>935</v>
      </c>
      <c r="K281" s="5" t="s">
        <v>936</v>
      </c>
      <c r="L281" s="5" t="s">
        <v>937</v>
      </c>
      <c r="M281" s="5" t="s">
        <v>1000</v>
      </c>
      <c r="N281" s="16" t="s">
        <v>1120</v>
      </c>
      <c r="O281" s="16" t="s">
        <v>938</v>
      </c>
    </row>
    <row r="282" spans="1:15" ht="15" customHeight="1">
      <c r="A282" s="8" t="s">
        <v>605</v>
      </c>
      <c r="B282" s="90">
        <v>3045</v>
      </c>
      <c r="C282" s="6" t="s">
        <v>1091</v>
      </c>
      <c r="D282" s="9" t="s">
        <v>1092</v>
      </c>
      <c r="E282" s="12" t="s">
        <v>1093</v>
      </c>
      <c r="F282" s="5" t="s">
        <v>668</v>
      </c>
      <c r="G282" s="5" t="s">
        <v>669</v>
      </c>
      <c r="H282" s="5" t="s">
        <v>933</v>
      </c>
      <c r="I282" s="5" t="s">
        <v>934</v>
      </c>
      <c r="J282" s="5" t="s">
        <v>935</v>
      </c>
      <c r="K282" s="5" t="s">
        <v>936</v>
      </c>
      <c r="L282" s="5" t="s">
        <v>937</v>
      </c>
      <c r="M282" s="5" t="s">
        <v>1000</v>
      </c>
      <c r="N282" s="16" t="s">
        <v>1120</v>
      </c>
      <c r="O282" s="16" t="s">
        <v>938</v>
      </c>
    </row>
    <row r="283" spans="1:15" ht="15" customHeight="1">
      <c r="A283" s="8" t="s">
        <v>606</v>
      </c>
      <c r="B283" s="89">
        <v>4013</v>
      </c>
      <c r="C283" s="78" t="s">
        <v>1540</v>
      </c>
      <c r="D283" s="9" t="s">
        <v>1541</v>
      </c>
      <c r="E283" s="12" t="s">
        <v>1093</v>
      </c>
      <c r="F283" s="5" t="s">
        <v>682</v>
      </c>
      <c r="G283" s="5" t="s">
        <v>669</v>
      </c>
      <c r="H283" s="5" t="s">
        <v>933</v>
      </c>
      <c r="I283" s="5" t="s">
        <v>934</v>
      </c>
      <c r="J283" s="5" t="s">
        <v>935</v>
      </c>
      <c r="K283" s="5" t="s">
        <v>936</v>
      </c>
      <c r="L283" s="5" t="s">
        <v>937</v>
      </c>
      <c r="M283" s="5" t="s">
        <v>1000</v>
      </c>
      <c r="N283" s="16" t="s">
        <v>1120</v>
      </c>
      <c r="O283" s="16" t="s">
        <v>938</v>
      </c>
    </row>
    <row r="284" spans="1:15" ht="15" customHeight="1">
      <c r="A284" s="8" t="s">
        <v>606</v>
      </c>
      <c r="B284" s="89">
        <v>4024</v>
      </c>
      <c r="C284" s="78" t="s">
        <v>1030</v>
      </c>
      <c r="D284" s="9" t="s">
        <v>1031</v>
      </c>
      <c r="E284" s="12" t="s">
        <v>1032</v>
      </c>
      <c r="F284" s="5" t="s">
        <v>682</v>
      </c>
      <c r="G284" s="5" t="s">
        <v>643</v>
      </c>
      <c r="H284" s="5" t="s">
        <v>933</v>
      </c>
      <c r="I284" s="5" t="s">
        <v>934</v>
      </c>
      <c r="J284" s="5" t="s">
        <v>935</v>
      </c>
      <c r="K284" s="5" t="s">
        <v>936</v>
      </c>
      <c r="L284" s="5" t="s">
        <v>937</v>
      </c>
      <c r="M284" s="5" t="s">
        <v>1000</v>
      </c>
      <c r="N284" s="16" t="s">
        <v>1120</v>
      </c>
      <c r="O284" s="16" t="s">
        <v>938</v>
      </c>
    </row>
    <row r="285" spans="1:15" ht="15" customHeight="1">
      <c r="A285" s="8" t="s">
        <v>606</v>
      </c>
      <c r="B285" s="89">
        <v>4026</v>
      </c>
      <c r="C285" s="78" t="s">
        <v>1118</v>
      </c>
      <c r="D285" s="9" t="s">
        <v>1119</v>
      </c>
      <c r="E285" s="12" t="s">
        <v>833</v>
      </c>
      <c r="F285" s="5" t="s">
        <v>46</v>
      </c>
      <c r="G285" s="5" t="s">
        <v>669</v>
      </c>
      <c r="H285" s="5" t="s">
        <v>933</v>
      </c>
      <c r="I285" s="5" t="s">
        <v>934</v>
      </c>
      <c r="J285" s="5" t="s">
        <v>935</v>
      </c>
      <c r="K285" s="5" t="s">
        <v>936</v>
      </c>
      <c r="L285" s="5" t="s">
        <v>937</v>
      </c>
      <c r="M285" s="5" t="s">
        <v>1000</v>
      </c>
      <c r="N285" s="16" t="s">
        <v>1120</v>
      </c>
      <c r="O285" s="16" t="s">
        <v>938</v>
      </c>
    </row>
    <row r="286" spans="1:15" ht="15" customHeight="1">
      <c r="A286" s="8" t="s">
        <v>606</v>
      </c>
      <c r="B286" s="89">
        <v>4028</v>
      </c>
      <c r="C286" s="78" t="s">
        <v>1470</v>
      </c>
      <c r="D286" s="9" t="s">
        <v>1471</v>
      </c>
      <c r="E286" s="12" t="s">
        <v>1041</v>
      </c>
      <c r="F286" s="5" t="s">
        <v>682</v>
      </c>
      <c r="G286" s="5" t="s">
        <v>669</v>
      </c>
      <c r="H286" s="5" t="s">
        <v>933</v>
      </c>
      <c r="I286" s="5" t="s">
        <v>934</v>
      </c>
      <c r="J286" s="5" t="s">
        <v>935</v>
      </c>
      <c r="K286" s="5" t="s">
        <v>936</v>
      </c>
      <c r="L286" s="5" t="s">
        <v>937</v>
      </c>
      <c r="M286" s="5" t="s">
        <v>1000</v>
      </c>
      <c r="N286" s="16" t="s">
        <v>1120</v>
      </c>
      <c r="O286" s="16" t="s">
        <v>938</v>
      </c>
    </row>
    <row r="287" spans="1:15" ht="15" customHeight="1">
      <c r="A287" s="8" t="s">
        <v>606</v>
      </c>
      <c r="B287" s="89">
        <v>4030</v>
      </c>
      <c r="C287" s="78" t="s">
        <v>997</v>
      </c>
      <c r="D287" s="9" t="s">
        <v>998</v>
      </c>
      <c r="E287" s="12" t="s">
        <v>932</v>
      </c>
      <c r="F287" s="5" t="s">
        <v>682</v>
      </c>
      <c r="G287" s="5" t="s">
        <v>669</v>
      </c>
      <c r="H287" s="5" t="s">
        <v>933</v>
      </c>
      <c r="I287" s="5" t="s">
        <v>934</v>
      </c>
      <c r="J287" s="5" t="s">
        <v>999</v>
      </c>
      <c r="K287" s="5" t="s">
        <v>936</v>
      </c>
      <c r="L287" s="5" t="s">
        <v>937</v>
      </c>
      <c r="M287" s="5" t="s">
        <v>1000</v>
      </c>
      <c r="N287" s="16" t="s">
        <v>1120</v>
      </c>
      <c r="O287" s="16" t="s">
        <v>938</v>
      </c>
    </row>
    <row r="288" spans="1:15" ht="15" customHeight="1">
      <c r="A288" s="8" t="s">
        <v>606</v>
      </c>
      <c r="B288" s="89">
        <v>4040</v>
      </c>
      <c r="C288" s="78" t="s">
        <v>1477</v>
      </c>
      <c r="D288" s="9" t="s">
        <v>1478</v>
      </c>
      <c r="E288" s="12" t="s">
        <v>1169</v>
      </c>
      <c r="F288" s="5" t="s">
        <v>682</v>
      </c>
      <c r="G288" s="5" t="s">
        <v>643</v>
      </c>
      <c r="H288" s="5" t="s">
        <v>933</v>
      </c>
      <c r="I288" s="5" t="s">
        <v>934</v>
      </c>
      <c r="J288" s="5" t="s">
        <v>935</v>
      </c>
      <c r="K288" s="5" t="s">
        <v>936</v>
      </c>
      <c r="L288" s="5" t="s">
        <v>937</v>
      </c>
      <c r="M288" s="5" t="s">
        <v>1000</v>
      </c>
      <c r="N288" s="16" t="s">
        <v>1120</v>
      </c>
      <c r="O288" s="16" t="s">
        <v>938</v>
      </c>
    </row>
    <row r="289" spans="1:15" ht="15" customHeight="1">
      <c r="A289" s="8" t="s">
        <v>606</v>
      </c>
      <c r="B289" s="89">
        <v>4041</v>
      </c>
      <c r="C289" s="78" t="s">
        <v>930</v>
      </c>
      <c r="D289" s="9" t="s">
        <v>931</v>
      </c>
      <c r="E289" s="12" t="s">
        <v>932</v>
      </c>
      <c r="F289" s="5" t="s">
        <v>682</v>
      </c>
      <c r="G289" s="5" t="s">
        <v>669</v>
      </c>
      <c r="H289" s="5" t="s">
        <v>933</v>
      </c>
      <c r="I289" s="5" t="s">
        <v>934</v>
      </c>
      <c r="J289" s="5" t="s">
        <v>935</v>
      </c>
      <c r="K289" s="5" t="s">
        <v>936</v>
      </c>
      <c r="L289" s="5" t="s">
        <v>937</v>
      </c>
      <c r="M289" s="5" t="s">
        <v>1000</v>
      </c>
      <c r="N289" s="16" t="s">
        <v>1120</v>
      </c>
      <c r="O289" s="16" t="s">
        <v>938</v>
      </c>
    </row>
    <row r="290" spans="1:15" ht="15" customHeight="1">
      <c r="A290" s="8" t="s">
        <v>3288</v>
      </c>
      <c r="B290" s="90">
        <v>7004</v>
      </c>
      <c r="C290" s="78" t="s">
        <v>1463</v>
      </c>
      <c r="D290" s="9" t="s">
        <v>1464</v>
      </c>
      <c r="E290" s="12" t="s">
        <v>1032</v>
      </c>
      <c r="F290" s="5" t="s">
        <v>682</v>
      </c>
      <c r="G290" s="5" t="s">
        <v>643</v>
      </c>
      <c r="H290" s="5" t="s">
        <v>933</v>
      </c>
      <c r="I290" s="5" t="s">
        <v>934</v>
      </c>
      <c r="J290" s="5" t="s">
        <v>935</v>
      </c>
      <c r="K290" s="5" t="s">
        <v>936</v>
      </c>
      <c r="L290" s="5" t="s">
        <v>937</v>
      </c>
      <c r="M290" s="5" t="s">
        <v>1000</v>
      </c>
      <c r="N290" s="16" t="s">
        <v>1120</v>
      </c>
      <c r="O290" s="16" t="s">
        <v>938</v>
      </c>
    </row>
    <row r="291" spans="1:15" ht="15" customHeight="1">
      <c r="A291" s="8"/>
      <c r="B291" s="90"/>
      <c r="C291" s="78"/>
      <c r="G291" s="88"/>
      <c r="N291" s="16"/>
      <c r="O291" s="16"/>
    </row>
    <row r="292" spans="1:15" ht="15" customHeight="1">
      <c r="A292" s="8" t="s">
        <v>3267</v>
      </c>
      <c r="B292" s="90">
        <v>10006</v>
      </c>
      <c r="C292" s="78" t="s">
        <v>3104</v>
      </c>
      <c r="D292" s="9" t="s">
        <v>3105</v>
      </c>
      <c r="E292" s="12" t="s">
        <v>3106</v>
      </c>
      <c r="F292" s="5" t="s">
        <v>668</v>
      </c>
      <c r="G292" s="5" t="s">
        <v>643</v>
      </c>
      <c r="H292" s="5" t="s">
        <v>3107</v>
      </c>
      <c r="I292" s="5" t="s">
        <v>3108</v>
      </c>
      <c r="J292" s="5" t="s">
        <v>3109</v>
      </c>
      <c r="K292" s="5" t="s">
        <v>3110</v>
      </c>
      <c r="L292" s="5" t="s">
        <v>937</v>
      </c>
      <c r="M292" s="5" t="s">
        <v>3111</v>
      </c>
      <c r="N292" s="5" t="s">
        <v>3112</v>
      </c>
      <c r="O292" s="5" t="s">
        <v>3113</v>
      </c>
    </row>
    <row r="293" spans="1:15" ht="15" customHeight="1">
      <c r="A293" s="8" t="s">
        <v>3267</v>
      </c>
      <c r="B293" s="90">
        <v>10011</v>
      </c>
      <c r="C293" s="78" t="s">
        <v>3119</v>
      </c>
      <c r="D293" s="9" t="s">
        <v>3120</v>
      </c>
      <c r="E293" s="12" t="s">
        <v>790</v>
      </c>
      <c r="F293" s="5" t="s">
        <v>682</v>
      </c>
      <c r="G293" s="5" t="s">
        <v>669</v>
      </c>
      <c r="H293" s="5" t="s">
        <v>3107</v>
      </c>
      <c r="I293" s="5" t="s">
        <v>3108</v>
      </c>
      <c r="J293" s="5" t="s">
        <v>3109</v>
      </c>
      <c r="K293" s="5" t="s">
        <v>3110</v>
      </c>
      <c r="L293" s="5" t="s">
        <v>937</v>
      </c>
      <c r="M293" s="5" t="s">
        <v>3111</v>
      </c>
      <c r="N293" s="5" t="s">
        <v>3112</v>
      </c>
      <c r="O293" s="5" t="s">
        <v>3113</v>
      </c>
    </row>
    <row r="294" spans="1:15" ht="15" customHeight="1">
      <c r="A294" s="8"/>
      <c r="B294" s="90"/>
      <c r="C294" s="78"/>
      <c r="G294" s="88"/>
    </row>
    <row r="295" spans="1:15" ht="15" customHeight="1">
      <c r="A295" s="8" t="s">
        <v>3276</v>
      </c>
      <c r="B295" s="90">
        <v>2005</v>
      </c>
      <c r="C295" s="79" t="s">
        <v>860</v>
      </c>
      <c r="D295" s="9" t="s">
        <v>861</v>
      </c>
      <c r="E295" s="12" t="s">
        <v>833</v>
      </c>
      <c r="F295" s="5" t="s">
        <v>682</v>
      </c>
      <c r="G295" s="5" t="s">
        <v>669</v>
      </c>
      <c r="H295" s="5" t="s">
        <v>862</v>
      </c>
      <c r="I295" s="5" t="s">
        <v>876</v>
      </c>
      <c r="J295" s="5" t="s">
        <v>863</v>
      </c>
      <c r="K295" s="5" t="s">
        <v>864</v>
      </c>
      <c r="L295" s="5" t="s">
        <v>865</v>
      </c>
      <c r="M295" s="5" t="s">
        <v>866</v>
      </c>
      <c r="N295" s="5" t="s">
        <v>867</v>
      </c>
      <c r="O295" s="16" t="s">
        <v>868</v>
      </c>
    </row>
    <row r="296" spans="1:15" ht="15" customHeight="1">
      <c r="A296" s="8" t="s">
        <v>605</v>
      </c>
      <c r="B296" s="90">
        <v>3010</v>
      </c>
      <c r="C296" s="79" t="s">
        <v>1344</v>
      </c>
      <c r="D296" s="9" t="s">
        <v>875</v>
      </c>
      <c r="E296" s="12" t="s">
        <v>833</v>
      </c>
      <c r="F296" s="5" t="s">
        <v>682</v>
      </c>
      <c r="G296" s="5" t="s">
        <v>669</v>
      </c>
      <c r="H296" s="5" t="s">
        <v>862</v>
      </c>
      <c r="I296" s="5" t="s">
        <v>876</v>
      </c>
      <c r="J296" s="5" t="s">
        <v>863</v>
      </c>
      <c r="K296" s="5" t="s">
        <v>864</v>
      </c>
      <c r="L296" s="5" t="s">
        <v>865</v>
      </c>
      <c r="M296" s="5" t="s">
        <v>866</v>
      </c>
      <c r="N296" s="5" t="s">
        <v>867</v>
      </c>
      <c r="O296" s="16" t="s">
        <v>868</v>
      </c>
    </row>
    <row r="297" spans="1:15" ht="15" customHeight="1">
      <c r="A297" s="8" t="s">
        <v>605</v>
      </c>
      <c r="B297" s="90">
        <v>3013</v>
      </c>
      <c r="C297" s="79" t="s">
        <v>1343</v>
      </c>
      <c r="D297" s="9" t="s">
        <v>879</v>
      </c>
      <c r="E297" s="12" t="s">
        <v>833</v>
      </c>
      <c r="F297" s="5" t="s">
        <v>682</v>
      </c>
      <c r="G297" s="5" t="s">
        <v>669</v>
      </c>
      <c r="H297" s="5" t="s">
        <v>862</v>
      </c>
      <c r="I297" s="5" t="s">
        <v>876</v>
      </c>
      <c r="J297" s="5" t="s">
        <v>863</v>
      </c>
      <c r="K297" s="5" t="s">
        <v>880</v>
      </c>
      <c r="L297" s="5" t="s">
        <v>865</v>
      </c>
      <c r="M297" s="5" t="s">
        <v>866</v>
      </c>
      <c r="N297" s="5" t="s">
        <v>867</v>
      </c>
      <c r="O297" s="16" t="s">
        <v>868</v>
      </c>
    </row>
    <row r="298" spans="1:15" ht="15" customHeight="1">
      <c r="A298" s="8" t="s">
        <v>605</v>
      </c>
      <c r="B298" s="90">
        <v>3016</v>
      </c>
      <c r="C298" s="79" t="s">
        <v>883</v>
      </c>
      <c r="D298" s="9" t="s">
        <v>884</v>
      </c>
      <c r="E298" s="12" t="s">
        <v>885</v>
      </c>
      <c r="F298" s="5" t="s">
        <v>46</v>
      </c>
      <c r="G298" s="5" t="s">
        <v>669</v>
      </c>
      <c r="H298" s="5" t="s">
        <v>862</v>
      </c>
      <c r="I298" s="5" t="s">
        <v>876</v>
      </c>
      <c r="J298" s="5" t="s">
        <v>863</v>
      </c>
      <c r="K298" s="5" t="s">
        <v>880</v>
      </c>
      <c r="L298" s="5" t="s">
        <v>865</v>
      </c>
      <c r="M298" s="5" t="s">
        <v>866</v>
      </c>
      <c r="N298" s="16" t="s">
        <v>867</v>
      </c>
      <c r="O298" s="16" t="s">
        <v>868</v>
      </c>
    </row>
    <row r="299" spans="1:15" ht="15" customHeight="1">
      <c r="A299" s="8" t="s">
        <v>605</v>
      </c>
      <c r="B299" s="90">
        <v>3020</v>
      </c>
      <c r="C299" s="79" t="s">
        <v>888</v>
      </c>
      <c r="D299" s="9" t="s">
        <v>889</v>
      </c>
      <c r="E299" s="12" t="s">
        <v>890</v>
      </c>
      <c r="F299" s="5" t="s">
        <v>668</v>
      </c>
      <c r="G299" s="5" t="s">
        <v>669</v>
      </c>
      <c r="H299" s="5" t="s">
        <v>862</v>
      </c>
      <c r="I299" s="5" t="s">
        <v>876</v>
      </c>
      <c r="J299" s="5" t="s">
        <v>863</v>
      </c>
      <c r="K299" s="5" t="s">
        <v>880</v>
      </c>
      <c r="L299" s="5" t="s">
        <v>865</v>
      </c>
      <c r="M299" s="5" t="s">
        <v>866</v>
      </c>
      <c r="N299" s="5" t="s">
        <v>867</v>
      </c>
      <c r="O299" s="16" t="s">
        <v>868</v>
      </c>
    </row>
    <row r="300" spans="1:15" ht="15" customHeight="1">
      <c r="A300" s="8" t="s">
        <v>3288</v>
      </c>
      <c r="B300" s="90">
        <v>7009</v>
      </c>
      <c r="C300" s="79" t="s">
        <v>899</v>
      </c>
      <c r="D300" s="9" t="s">
        <v>900</v>
      </c>
      <c r="E300" s="12" t="s">
        <v>901</v>
      </c>
      <c r="F300" s="5" t="s">
        <v>682</v>
      </c>
      <c r="G300" s="5" t="s">
        <v>669</v>
      </c>
      <c r="H300" s="5" t="s">
        <v>862</v>
      </c>
      <c r="I300" s="5" t="s">
        <v>876</v>
      </c>
      <c r="J300" s="5" t="s">
        <v>863</v>
      </c>
      <c r="K300" s="5" t="s">
        <v>880</v>
      </c>
      <c r="L300" s="5" t="s">
        <v>865</v>
      </c>
      <c r="M300" s="5" t="s">
        <v>866</v>
      </c>
      <c r="N300" s="5" t="s">
        <v>867</v>
      </c>
      <c r="O300" s="16" t="s">
        <v>902</v>
      </c>
    </row>
    <row r="301" spans="1:15" ht="15" customHeight="1">
      <c r="A301" s="8" t="s">
        <v>3288</v>
      </c>
      <c r="B301" s="90">
        <v>7023</v>
      </c>
      <c r="C301" s="79" t="s">
        <v>893</v>
      </c>
      <c r="D301" s="9" t="s">
        <v>894</v>
      </c>
      <c r="E301" s="12" t="s">
        <v>896</v>
      </c>
      <c r="F301" s="5" t="s">
        <v>46</v>
      </c>
      <c r="G301" s="5" t="s">
        <v>669</v>
      </c>
      <c r="H301" s="5" t="s">
        <v>862</v>
      </c>
      <c r="I301" s="5" t="s">
        <v>876</v>
      </c>
      <c r="J301" s="5" t="s">
        <v>863</v>
      </c>
      <c r="K301" s="5" t="s">
        <v>880</v>
      </c>
      <c r="L301" s="5" t="s">
        <v>865</v>
      </c>
      <c r="M301" s="5" t="s">
        <v>866</v>
      </c>
      <c r="N301" s="5" t="s">
        <v>867</v>
      </c>
      <c r="O301" s="16" t="s">
        <v>868</v>
      </c>
    </row>
    <row r="302" spans="1:15" ht="15" customHeight="1">
      <c r="A302" s="8"/>
      <c r="B302" s="90"/>
      <c r="C302" s="79"/>
      <c r="G302" s="88"/>
      <c r="O302" s="16"/>
    </row>
    <row r="303" spans="1:15" ht="15" customHeight="1">
      <c r="A303" s="8" t="s">
        <v>3319</v>
      </c>
      <c r="B303" s="90">
        <v>11007</v>
      </c>
      <c r="C303" s="79" t="s">
        <v>1322</v>
      </c>
      <c r="D303" s="9" t="s">
        <v>1323</v>
      </c>
      <c r="E303" s="12" t="s">
        <v>1324</v>
      </c>
      <c r="F303" s="5" t="s">
        <v>682</v>
      </c>
      <c r="G303" s="5" t="s">
        <v>643</v>
      </c>
      <c r="H303" s="5" t="s">
        <v>1325</v>
      </c>
      <c r="I303" s="5" t="s">
        <v>1326</v>
      </c>
      <c r="J303" s="5" t="s">
        <v>1327</v>
      </c>
      <c r="K303" s="5" t="s">
        <v>1328</v>
      </c>
      <c r="L303" s="5" t="s">
        <v>1329</v>
      </c>
      <c r="M303" s="5" t="s">
        <v>1330</v>
      </c>
      <c r="N303" s="16" t="s">
        <v>1331</v>
      </c>
      <c r="O303" s="16" t="s">
        <v>1332</v>
      </c>
    </row>
    <row r="304" spans="1:15" ht="15" customHeight="1">
      <c r="A304" s="8"/>
      <c r="B304" s="90"/>
      <c r="C304" s="79"/>
      <c r="G304" s="88"/>
      <c r="N304" s="16"/>
      <c r="O304" s="16"/>
    </row>
    <row r="305" spans="1:15" ht="15" customHeight="1">
      <c r="A305" s="8" t="s">
        <v>606</v>
      </c>
      <c r="B305" s="89">
        <v>4035</v>
      </c>
      <c r="C305" s="78" t="s">
        <v>2707</v>
      </c>
      <c r="D305" s="9" t="s">
        <v>2708</v>
      </c>
      <c r="E305" s="12" t="s">
        <v>1442</v>
      </c>
      <c r="F305" s="5" t="s">
        <v>682</v>
      </c>
      <c r="G305" s="5" t="s">
        <v>669</v>
      </c>
      <c r="H305" s="5" t="s">
        <v>2709</v>
      </c>
      <c r="I305" s="5" t="s">
        <v>2710</v>
      </c>
      <c r="J305" s="5" t="s">
        <v>2711</v>
      </c>
      <c r="K305" s="5" t="s">
        <v>2712</v>
      </c>
      <c r="L305" s="5" t="s">
        <v>2150</v>
      </c>
      <c r="M305" s="5" t="s">
        <v>2713</v>
      </c>
      <c r="N305" s="16" t="s">
        <v>2714</v>
      </c>
      <c r="O305" s="5" t="s">
        <v>2715</v>
      </c>
    </row>
    <row r="306" spans="1:15" ht="15" customHeight="1">
      <c r="A306" s="8"/>
      <c r="C306" s="78"/>
      <c r="G306" s="88"/>
      <c r="N306" s="16"/>
    </row>
    <row r="307" spans="1:15" ht="15" customHeight="1">
      <c r="A307" s="8" t="s">
        <v>3267</v>
      </c>
      <c r="B307" s="90">
        <v>10005</v>
      </c>
      <c r="C307" s="78" t="s">
        <v>3237</v>
      </c>
      <c r="D307" s="9" t="s">
        <v>3238</v>
      </c>
      <c r="E307" s="12" t="s">
        <v>2038</v>
      </c>
      <c r="F307" s="5" t="s">
        <v>668</v>
      </c>
      <c r="G307" s="5" t="s">
        <v>669</v>
      </c>
      <c r="H307" s="5" t="s">
        <v>3239</v>
      </c>
      <c r="I307" s="5" t="s">
        <v>3240</v>
      </c>
      <c r="J307" s="5" t="s">
        <v>3241</v>
      </c>
      <c r="K307" s="5" t="s">
        <v>3242</v>
      </c>
      <c r="L307" s="5" t="s">
        <v>2150</v>
      </c>
      <c r="M307" s="5" t="s">
        <v>3243</v>
      </c>
      <c r="N307" s="5" t="s">
        <v>3244</v>
      </c>
      <c r="O307" s="5" t="s">
        <v>3245</v>
      </c>
    </row>
    <row r="308" spans="1:15" ht="15" customHeight="1">
      <c r="A308" s="8"/>
      <c r="B308" s="90"/>
      <c r="C308" s="78"/>
      <c r="G308" s="88"/>
    </row>
    <row r="309" spans="1:15" ht="15" customHeight="1">
      <c r="A309" s="8" t="s">
        <v>3271</v>
      </c>
      <c r="B309" s="90">
        <v>1028</v>
      </c>
      <c r="C309" s="79" t="s">
        <v>2177</v>
      </c>
      <c r="D309" s="9" t="s">
        <v>2178</v>
      </c>
      <c r="E309" s="12" t="s">
        <v>805</v>
      </c>
      <c r="F309" s="5" t="s">
        <v>668</v>
      </c>
      <c r="G309" s="5" t="s">
        <v>643</v>
      </c>
      <c r="H309" s="5" t="s">
        <v>2146</v>
      </c>
      <c r="I309" s="5" t="s">
        <v>2147</v>
      </c>
      <c r="J309" s="5" t="s">
        <v>2148</v>
      </c>
      <c r="K309" s="5" t="s">
        <v>2149</v>
      </c>
      <c r="L309" s="5" t="s">
        <v>2150</v>
      </c>
      <c r="M309" s="11" t="s">
        <v>2151</v>
      </c>
      <c r="N309" s="16" t="s">
        <v>2152</v>
      </c>
      <c r="O309" s="16" t="s">
        <v>2170</v>
      </c>
    </row>
    <row r="310" spans="1:15" ht="15" customHeight="1">
      <c r="A310" s="8" t="s">
        <v>3271</v>
      </c>
      <c r="B310" s="90">
        <v>1050</v>
      </c>
      <c r="C310" s="79" t="s">
        <v>2181</v>
      </c>
      <c r="D310" s="9" t="s">
        <v>2182</v>
      </c>
      <c r="E310" s="12" t="s">
        <v>954</v>
      </c>
      <c r="F310" s="5" t="s">
        <v>682</v>
      </c>
      <c r="G310" s="5" t="s">
        <v>643</v>
      </c>
      <c r="H310" s="5" t="s">
        <v>2146</v>
      </c>
      <c r="I310" s="5" t="s">
        <v>2147</v>
      </c>
      <c r="J310" s="5" t="s">
        <v>2148</v>
      </c>
      <c r="K310" s="5" t="s">
        <v>2149</v>
      </c>
      <c r="L310" s="5" t="s">
        <v>2150</v>
      </c>
      <c r="M310" s="5" t="s">
        <v>2151</v>
      </c>
      <c r="N310" s="16" t="s">
        <v>2152</v>
      </c>
      <c r="O310" s="16" t="s">
        <v>2170</v>
      </c>
    </row>
    <row r="311" spans="1:15" ht="15" customHeight="1">
      <c r="A311" s="8" t="s">
        <v>3269</v>
      </c>
      <c r="B311" s="90">
        <v>6019</v>
      </c>
      <c r="C311" s="79" t="s">
        <v>2173</v>
      </c>
      <c r="D311" s="9" t="s">
        <v>2174</v>
      </c>
      <c r="E311" s="12" t="s">
        <v>681</v>
      </c>
      <c r="F311" s="5" t="s">
        <v>682</v>
      </c>
      <c r="G311" s="5" t="s">
        <v>643</v>
      </c>
      <c r="H311" s="5" t="s">
        <v>2146</v>
      </c>
      <c r="I311" s="5" t="s">
        <v>2147</v>
      </c>
      <c r="J311" s="5" t="s">
        <v>2148</v>
      </c>
      <c r="K311" s="5" t="s">
        <v>2149</v>
      </c>
      <c r="L311" s="5" t="s">
        <v>2150</v>
      </c>
      <c r="M311" s="11" t="s">
        <v>2151</v>
      </c>
      <c r="N311" s="16" t="s">
        <v>2152</v>
      </c>
      <c r="O311" s="16" t="s">
        <v>2170</v>
      </c>
    </row>
    <row r="312" spans="1:15" ht="15" customHeight="1">
      <c r="A312" s="8" t="s">
        <v>3288</v>
      </c>
      <c r="B312" s="90">
        <v>7012</v>
      </c>
      <c r="C312" s="79" t="s">
        <v>2168</v>
      </c>
      <c r="D312" s="9" t="s">
        <v>2169</v>
      </c>
      <c r="E312" s="12" t="s">
        <v>1943</v>
      </c>
      <c r="F312" s="5" t="s">
        <v>668</v>
      </c>
      <c r="G312" s="5" t="s">
        <v>669</v>
      </c>
      <c r="H312" s="5" t="s">
        <v>2146</v>
      </c>
      <c r="I312" s="5" t="s">
        <v>2147</v>
      </c>
      <c r="J312" s="5" t="s">
        <v>2148</v>
      </c>
      <c r="K312" s="5" t="s">
        <v>2149</v>
      </c>
      <c r="L312" s="5" t="s">
        <v>2150</v>
      </c>
      <c r="M312" s="5" t="s">
        <v>2151</v>
      </c>
      <c r="N312" s="16" t="s">
        <v>2152</v>
      </c>
      <c r="O312" s="16" t="s">
        <v>2170</v>
      </c>
    </row>
    <row r="313" spans="1:15" ht="15" customHeight="1">
      <c r="A313" s="8" t="s">
        <v>3267</v>
      </c>
      <c r="B313" s="90">
        <v>10017</v>
      </c>
      <c r="C313" s="79" t="s">
        <v>2144</v>
      </c>
      <c r="D313" s="9" t="s">
        <v>2145</v>
      </c>
      <c r="E313" s="12" t="s">
        <v>885</v>
      </c>
      <c r="F313" s="5" t="s">
        <v>682</v>
      </c>
      <c r="G313" s="5" t="s">
        <v>669</v>
      </c>
      <c r="H313" s="5" t="s">
        <v>2146</v>
      </c>
      <c r="I313" s="5" t="s">
        <v>2147</v>
      </c>
      <c r="J313" s="5" t="s">
        <v>2148</v>
      </c>
      <c r="K313" s="5" t="s">
        <v>2149</v>
      </c>
      <c r="L313" s="5" t="s">
        <v>2150</v>
      </c>
      <c r="M313" s="5" t="s">
        <v>2151</v>
      </c>
      <c r="N313" s="16" t="s">
        <v>2152</v>
      </c>
      <c r="O313" s="16" t="s">
        <v>2153</v>
      </c>
    </row>
    <row r="314" spans="1:15" ht="15" customHeight="1">
      <c r="A314" s="8"/>
      <c r="B314" s="90"/>
      <c r="C314" s="79"/>
      <c r="G314" s="88"/>
      <c r="N314" s="16"/>
      <c r="O314" s="16"/>
    </row>
    <row r="315" spans="1:15" ht="15" customHeight="1">
      <c r="A315" s="8" t="s">
        <v>3288</v>
      </c>
      <c r="B315" s="90">
        <v>7002</v>
      </c>
      <c r="C315" s="78" t="s">
        <v>2985</v>
      </c>
      <c r="D315" s="9" t="s">
        <v>2986</v>
      </c>
      <c r="E315" s="12" t="s">
        <v>752</v>
      </c>
      <c r="F315" s="5" t="s">
        <v>668</v>
      </c>
      <c r="G315" s="5" t="s">
        <v>669</v>
      </c>
      <c r="H315" s="5" t="s">
        <v>2987</v>
      </c>
      <c r="I315" s="5" t="s">
        <v>2988</v>
      </c>
      <c r="J315" s="5" t="s">
        <v>2989</v>
      </c>
      <c r="K315" s="5" t="s">
        <v>2990</v>
      </c>
      <c r="L315" s="5" t="s">
        <v>2020</v>
      </c>
      <c r="M315" s="5" t="s">
        <v>2991</v>
      </c>
      <c r="N315" s="16" t="s">
        <v>2992</v>
      </c>
      <c r="O315" s="5" t="s">
        <v>2993</v>
      </c>
    </row>
    <row r="316" spans="1:15" ht="15" customHeight="1">
      <c r="A316" s="8"/>
      <c r="B316" s="90"/>
      <c r="C316" s="78"/>
      <c r="G316" s="88"/>
      <c r="N316" s="16"/>
    </row>
    <row r="317" spans="1:15" ht="15" customHeight="1">
      <c r="A317" s="8" t="s">
        <v>3271</v>
      </c>
      <c r="B317" s="90">
        <v>1020</v>
      </c>
      <c r="C317" s="78" t="s">
        <v>2467</v>
      </c>
      <c r="D317" s="9" t="s">
        <v>2468</v>
      </c>
      <c r="E317" s="12" t="s">
        <v>681</v>
      </c>
      <c r="F317" s="5" t="s">
        <v>46</v>
      </c>
      <c r="G317" s="5" t="s">
        <v>643</v>
      </c>
      <c r="H317" s="5" t="s">
        <v>2016</v>
      </c>
      <c r="I317" s="5" t="s">
        <v>2017</v>
      </c>
      <c r="J317" s="5" t="s">
        <v>2018</v>
      </c>
      <c r="K317" s="5" t="s">
        <v>2019</v>
      </c>
      <c r="L317" s="5" t="s">
        <v>2020</v>
      </c>
      <c r="M317" s="5" t="s">
        <v>2373</v>
      </c>
      <c r="N317" s="16" t="s">
        <v>2021</v>
      </c>
      <c r="O317" s="5" t="s">
        <v>2022</v>
      </c>
    </row>
    <row r="318" spans="1:15" ht="15" customHeight="1">
      <c r="A318" s="8" t="s">
        <v>605</v>
      </c>
      <c r="B318" s="90">
        <v>3004</v>
      </c>
      <c r="C318" s="78" t="s">
        <v>2252</v>
      </c>
      <c r="D318" s="9" t="s">
        <v>2253</v>
      </c>
      <c r="E318" s="12" t="s">
        <v>954</v>
      </c>
      <c r="F318" s="5" t="s">
        <v>46</v>
      </c>
      <c r="G318" s="5" t="s">
        <v>643</v>
      </c>
      <c r="H318" s="5" t="s">
        <v>2016</v>
      </c>
      <c r="I318" s="5" t="s">
        <v>2017</v>
      </c>
      <c r="J318" s="5" t="s">
        <v>2018</v>
      </c>
      <c r="K318" s="5" t="s">
        <v>2019</v>
      </c>
      <c r="L318" s="5" t="s">
        <v>2020</v>
      </c>
      <c r="M318" s="5" t="s">
        <v>2373</v>
      </c>
      <c r="N318" s="16" t="s">
        <v>2021</v>
      </c>
      <c r="O318" s="16" t="s">
        <v>2022</v>
      </c>
    </row>
    <row r="319" spans="1:15" ht="15" customHeight="1">
      <c r="A319" s="8" t="s">
        <v>605</v>
      </c>
      <c r="B319" s="90">
        <v>3036</v>
      </c>
      <c r="C319" s="78" t="s">
        <v>2051</v>
      </c>
      <c r="D319" s="9" t="s">
        <v>2052</v>
      </c>
      <c r="E319" s="12" t="s">
        <v>681</v>
      </c>
      <c r="F319" s="5" t="s">
        <v>46</v>
      </c>
      <c r="G319" s="5" t="s">
        <v>643</v>
      </c>
      <c r="H319" s="5" t="s">
        <v>2016</v>
      </c>
      <c r="I319" s="5" t="s">
        <v>2017</v>
      </c>
      <c r="J319" s="5" t="s">
        <v>2018</v>
      </c>
      <c r="K319" s="5" t="s">
        <v>2019</v>
      </c>
      <c r="L319" s="5" t="s">
        <v>2020</v>
      </c>
      <c r="M319" s="5" t="s">
        <v>2373</v>
      </c>
      <c r="N319" s="16" t="s">
        <v>2021</v>
      </c>
      <c r="O319" s="16" t="s">
        <v>2022</v>
      </c>
    </row>
    <row r="320" spans="1:15" ht="15" customHeight="1">
      <c r="A320" s="8" t="s">
        <v>605</v>
      </c>
      <c r="B320" s="90">
        <v>3040</v>
      </c>
      <c r="C320" s="78" t="s">
        <v>2029</v>
      </c>
      <c r="D320" s="9" t="s">
        <v>2030</v>
      </c>
      <c r="E320" s="12" t="s">
        <v>954</v>
      </c>
      <c r="F320" s="5" t="s">
        <v>46</v>
      </c>
      <c r="G320" s="5" t="s">
        <v>643</v>
      </c>
      <c r="H320" s="5" t="s">
        <v>2016</v>
      </c>
      <c r="I320" s="5" t="s">
        <v>2017</v>
      </c>
      <c r="J320" s="5" t="s">
        <v>2018</v>
      </c>
      <c r="K320" s="5" t="s">
        <v>2019</v>
      </c>
      <c r="L320" s="5" t="s">
        <v>2020</v>
      </c>
      <c r="M320" s="5" t="s">
        <v>2373</v>
      </c>
      <c r="N320" s="16" t="s">
        <v>2021</v>
      </c>
      <c r="O320" s="16" t="s">
        <v>2022</v>
      </c>
    </row>
    <row r="321" spans="1:15" ht="15" customHeight="1">
      <c r="A321" s="8" t="s">
        <v>3269</v>
      </c>
      <c r="B321" s="90">
        <v>6010</v>
      </c>
      <c r="C321" s="78" t="s">
        <v>3236</v>
      </c>
      <c r="D321" s="9" t="s">
        <v>3179</v>
      </c>
      <c r="E321" s="12" t="s">
        <v>924</v>
      </c>
      <c r="F321" s="5" t="s">
        <v>668</v>
      </c>
      <c r="G321" s="5" t="s">
        <v>643</v>
      </c>
      <c r="H321" s="5" t="s">
        <v>2016</v>
      </c>
      <c r="I321" s="5" t="s">
        <v>2017</v>
      </c>
      <c r="J321" s="5" t="s">
        <v>2018</v>
      </c>
      <c r="K321" s="5" t="s">
        <v>2019</v>
      </c>
      <c r="L321" s="5" t="s">
        <v>2020</v>
      </c>
      <c r="M321" s="5" t="s">
        <v>2373</v>
      </c>
      <c r="N321" s="16" t="s">
        <v>2021</v>
      </c>
      <c r="O321" s="5" t="s">
        <v>2022</v>
      </c>
    </row>
    <row r="322" spans="1:15" ht="15" customHeight="1">
      <c r="A322" s="8" t="s">
        <v>3312</v>
      </c>
      <c r="B322" s="90">
        <v>8007</v>
      </c>
      <c r="C322" s="78" t="s">
        <v>2014</v>
      </c>
      <c r="D322" s="9" t="s">
        <v>2015</v>
      </c>
      <c r="E322" s="12" t="s">
        <v>1278</v>
      </c>
      <c r="F322" s="5" t="s">
        <v>682</v>
      </c>
      <c r="G322" s="5" t="s">
        <v>669</v>
      </c>
      <c r="H322" s="5" t="s">
        <v>2016</v>
      </c>
      <c r="I322" s="5" t="s">
        <v>2017</v>
      </c>
      <c r="J322" s="5" t="s">
        <v>2018</v>
      </c>
      <c r="K322" s="5" t="s">
        <v>2019</v>
      </c>
      <c r="L322" s="5" t="s">
        <v>2020</v>
      </c>
      <c r="M322" s="5" t="s">
        <v>2373</v>
      </c>
      <c r="N322" s="16" t="s">
        <v>2021</v>
      </c>
      <c r="O322" s="16" t="s">
        <v>2022</v>
      </c>
    </row>
    <row r="323" spans="1:15" ht="15" customHeight="1">
      <c r="A323" s="8"/>
      <c r="B323" s="90"/>
      <c r="C323" s="78"/>
      <c r="G323" s="88"/>
      <c r="N323" s="16"/>
      <c r="O323" s="16"/>
    </row>
    <row r="324" spans="1:15" ht="15" customHeight="1">
      <c r="A324" s="8" t="s">
        <v>3271</v>
      </c>
      <c r="B324" s="90">
        <v>1013</v>
      </c>
      <c r="C324" s="6" t="s">
        <v>1358</v>
      </c>
      <c r="D324" s="9" t="s">
        <v>1359</v>
      </c>
      <c r="E324" s="12" t="s">
        <v>1360</v>
      </c>
      <c r="F324" s="5" t="s">
        <v>668</v>
      </c>
      <c r="G324" s="5" t="s">
        <v>643</v>
      </c>
      <c r="H324" s="5" t="s">
        <v>1352</v>
      </c>
      <c r="I324" s="5" t="s">
        <v>1353</v>
      </c>
      <c r="K324" s="5" t="s">
        <v>1354</v>
      </c>
      <c r="L324" s="5" t="s">
        <v>1380</v>
      </c>
      <c r="M324" s="16" t="s">
        <v>1381</v>
      </c>
      <c r="N324" s="16" t="s">
        <v>1382</v>
      </c>
      <c r="O324" s="16" t="s">
        <v>1356</v>
      </c>
    </row>
    <row r="325" spans="1:15" ht="15" customHeight="1">
      <c r="A325" s="8" t="s">
        <v>3271</v>
      </c>
      <c r="B325" s="90">
        <v>1022</v>
      </c>
      <c r="C325" s="6" t="s">
        <v>1362</v>
      </c>
      <c r="D325" s="9" t="s">
        <v>1363</v>
      </c>
      <c r="E325" s="12" t="s">
        <v>560</v>
      </c>
      <c r="F325" s="5" t="s">
        <v>682</v>
      </c>
      <c r="G325" s="5" t="s">
        <v>643</v>
      </c>
      <c r="H325" s="5" t="s">
        <v>1352</v>
      </c>
      <c r="I325" s="5" t="s">
        <v>1353</v>
      </c>
      <c r="K325" s="5" t="s">
        <v>1354</v>
      </c>
      <c r="L325" s="5" t="s">
        <v>1380</v>
      </c>
      <c r="M325" s="16" t="s">
        <v>1381</v>
      </c>
      <c r="N325" s="16" t="s">
        <v>1382</v>
      </c>
      <c r="O325" s="16" t="s">
        <v>1356</v>
      </c>
    </row>
    <row r="326" spans="1:15" ht="15" customHeight="1">
      <c r="A326" s="8" t="s">
        <v>3271</v>
      </c>
      <c r="B326" s="90">
        <v>1023</v>
      </c>
      <c r="C326" s="6" t="s">
        <v>1365</v>
      </c>
      <c r="D326" s="9" t="s">
        <v>1366</v>
      </c>
      <c r="E326" s="12" t="s">
        <v>560</v>
      </c>
      <c r="F326" s="5" t="s">
        <v>682</v>
      </c>
      <c r="G326" s="5" t="s">
        <v>643</v>
      </c>
      <c r="H326" s="5" t="s">
        <v>1352</v>
      </c>
      <c r="I326" s="5" t="s">
        <v>1353</v>
      </c>
      <c r="K326" s="5" t="s">
        <v>1354</v>
      </c>
      <c r="L326" s="5" t="s">
        <v>1380</v>
      </c>
      <c r="M326" s="16" t="s">
        <v>1381</v>
      </c>
      <c r="N326" s="16" t="s">
        <v>1382</v>
      </c>
      <c r="O326" s="16" t="s">
        <v>1356</v>
      </c>
    </row>
    <row r="327" spans="1:15" ht="15" customHeight="1">
      <c r="A327" s="8" t="s">
        <v>3271</v>
      </c>
      <c r="B327" s="90">
        <v>1053</v>
      </c>
      <c r="C327" s="6" t="s">
        <v>1349</v>
      </c>
      <c r="D327" s="9" t="s">
        <v>1350</v>
      </c>
      <c r="E327" s="12" t="s">
        <v>1351</v>
      </c>
      <c r="F327" s="5" t="s">
        <v>682</v>
      </c>
      <c r="G327" s="5" t="s">
        <v>643</v>
      </c>
      <c r="H327" s="5" t="s">
        <v>1352</v>
      </c>
      <c r="I327" s="5" t="s">
        <v>1353</v>
      </c>
      <c r="K327" s="5" t="s">
        <v>1354</v>
      </c>
      <c r="L327" s="5" t="s">
        <v>1380</v>
      </c>
      <c r="M327" s="16" t="s">
        <v>1381</v>
      </c>
      <c r="N327" s="16" t="s">
        <v>1382</v>
      </c>
      <c r="O327" s="16" t="s">
        <v>1356</v>
      </c>
    </row>
    <row r="328" spans="1:15" ht="15" customHeight="1">
      <c r="A328" s="8" t="s">
        <v>3271</v>
      </c>
      <c r="B328" s="90">
        <v>1057</v>
      </c>
      <c r="C328" s="6" t="s">
        <v>1372</v>
      </c>
      <c r="D328" s="9" t="s">
        <v>1373</v>
      </c>
      <c r="E328" s="12" t="s">
        <v>560</v>
      </c>
      <c r="F328" s="5" t="s">
        <v>682</v>
      </c>
      <c r="G328" s="5" t="s">
        <v>643</v>
      </c>
      <c r="H328" s="5" t="s">
        <v>1352</v>
      </c>
      <c r="I328" s="5" t="s">
        <v>1353</v>
      </c>
      <c r="K328" s="5" t="s">
        <v>1354</v>
      </c>
      <c r="L328" s="5" t="s">
        <v>1380</v>
      </c>
      <c r="M328" s="16" t="s">
        <v>1381</v>
      </c>
      <c r="N328" s="16" t="s">
        <v>1382</v>
      </c>
      <c r="O328" s="16" t="s">
        <v>1356</v>
      </c>
    </row>
    <row r="329" spans="1:15" ht="15" customHeight="1">
      <c r="A329" s="8" t="s">
        <v>3271</v>
      </c>
      <c r="B329" s="90">
        <v>1061</v>
      </c>
      <c r="C329" s="6" t="s">
        <v>1369</v>
      </c>
      <c r="D329" s="9" t="s">
        <v>1370</v>
      </c>
      <c r="E329" s="12" t="s">
        <v>560</v>
      </c>
      <c r="F329" s="5" t="s">
        <v>682</v>
      </c>
      <c r="G329" s="5" t="s">
        <v>643</v>
      </c>
      <c r="H329" s="5" t="s">
        <v>1352</v>
      </c>
      <c r="I329" s="5" t="s">
        <v>1353</v>
      </c>
      <c r="K329" s="5" t="s">
        <v>1354</v>
      </c>
      <c r="L329" s="5" t="s">
        <v>1380</v>
      </c>
      <c r="M329" s="16" t="s">
        <v>1381</v>
      </c>
      <c r="N329" s="16" t="s">
        <v>1382</v>
      </c>
      <c r="O329" s="16" t="s">
        <v>1356</v>
      </c>
    </row>
    <row r="330" spans="1:15" ht="15" customHeight="1">
      <c r="A330" s="8"/>
      <c r="B330" s="90"/>
      <c r="G330" s="88"/>
      <c r="M330" s="16"/>
      <c r="N330" s="16"/>
      <c r="O330" s="16"/>
    </row>
    <row r="331" spans="1:15" ht="15" customHeight="1">
      <c r="A331" s="8" t="s">
        <v>3276</v>
      </c>
      <c r="B331" s="90">
        <v>2001</v>
      </c>
      <c r="C331" s="78" t="s">
        <v>2512</v>
      </c>
      <c r="D331" s="9" t="s">
        <v>2513</v>
      </c>
      <c r="E331" s="12" t="s">
        <v>1093</v>
      </c>
      <c r="F331" s="5" t="s">
        <v>668</v>
      </c>
      <c r="G331" s="5" t="s">
        <v>669</v>
      </c>
      <c r="H331" s="5" t="s">
        <v>2378</v>
      </c>
      <c r="I331" s="5" t="s">
        <v>2379</v>
      </c>
      <c r="J331" s="5" t="s">
        <v>2380</v>
      </c>
      <c r="K331" s="5" t="s">
        <v>2381</v>
      </c>
      <c r="L331" s="5" t="s">
        <v>2382</v>
      </c>
      <c r="M331" s="5" t="s">
        <v>2558</v>
      </c>
      <c r="N331" s="16" t="s">
        <v>2559</v>
      </c>
      <c r="O331" s="5" t="s">
        <v>2383</v>
      </c>
    </row>
    <row r="332" spans="1:15" ht="15" customHeight="1">
      <c r="A332" s="8" t="s">
        <v>606</v>
      </c>
      <c r="B332" s="89">
        <v>4010</v>
      </c>
      <c r="C332" s="78" t="s">
        <v>2474</v>
      </c>
      <c r="D332" s="9" t="s">
        <v>2475</v>
      </c>
      <c r="E332" s="12" t="s">
        <v>1169</v>
      </c>
      <c r="F332" s="5" t="s">
        <v>682</v>
      </c>
      <c r="G332" s="5" t="s">
        <v>643</v>
      </c>
      <c r="H332" s="5" t="s">
        <v>2378</v>
      </c>
      <c r="I332" s="5" t="s">
        <v>2379</v>
      </c>
      <c r="J332" s="5" t="s">
        <v>2380</v>
      </c>
      <c r="K332" s="5" t="s">
        <v>2381</v>
      </c>
      <c r="L332" s="5" t="s">
        <v>2382</v>
      </c>
      <c r="M332" s="5" t="s">
        <v>2558</v>
      </c>
      <c r="N332" s="16" t="s">
        <v>2559</v>
      </c>
      <c r="O332" s="5" t="s">
        <v>2383</v>
      </c>
    </row>
    <row r="333" spans="1:15" ht="15" customHeight="1">
      <c r="A333" s="8" t="s">
        <v>606</v>
      </c>
      <c r="B333" s="89">
        <v>4016</v>
      </c>
      <c r="C333" s="78" t="s">
        <v>2700</v>
      </c>
      <c r="D333" s="9" t="s">
        <v>2701</v>
      </c>
      <c r="E333" s="12" t="s">
        <v>932</v>
      </c>
      <c r="F333" s="5" t="s">
        <v>682</v>
      </c>
      <c r="G333" s="5" t="s">
        <v>669</v>
      </c>
      <c r="H333" s="5" t="s">
        <v>2378</v>
      </c>
      <c r="I333" s="5" t="s">
        <v>2379</v>
      </c>
      <c r="J333" s="5" t="s">
        <v>2380</v>
      </c>
      <c r="K333" s="5" t="s">
        <v>2381</v>
      </c>
      <c r="L333" s="5" t="s">
        <v>2382</v>
      </c>
      <c r="M333" s="5" t="s">
        <v>2558</v>
      </c>
      <c r="N333" s="16" t="s">
        <v>2559</v>
      </c>
      <c r="O333" s="5" t="s">
        <v>2383</v>
      </c>
    </row>
    <row r="334" spans="1:15" ht="15" customHeight="1">
      <c r="A334" s="8" t="s">
        <v>606</v>
      </c>
      <c r="B334" s="89">
        <v>4025</v>
      </c>
      <c r="C334" s="78" t="s">
        <v>2438</v>
      </c>
      <c r="D334" s="9" t="s">
        <v>2439</v>
      </c>
      <c r="E334" s="12" t="s">
        <v>1093</v>
      </c>
      <c r="F334" s="5" t="s">
        <v>668</v>
      </c>
      <c r="G334" s="5" t="s">
        <v>669</v>
      </c>
      <c r="H334" s="5" t="s">
        <v>2378</v>
      </c>
      <c r="I334" s="5" t="s">
        <v>2379</v>
      </c>
      <c r="J334" s="5" t="s">
        <v>2380</v>
      </c>
      <c r="K334" s="5" t="s">
        <v>2381</v>
      </c>
      <c r="L334" s="5" t="s">
        <v>2382</v>
      </c>
      <c r="M334" s="5" t="s">
        <v>2558</v>
      </c>
      <c r="N334" s="16" t="s">
        <v>2559</v>
      </c>
      <c r="O334" s="5" t="s">
        <v>2383</v>
      </c>
    </row>
    <row r="335" spans="1:15" ht="15" customHeight="1">
      <c r="A335" s="8" t="s">
        <v>606</v>
      </c>
      <c r="B335" s="89">
        <v>4031</v>
      </c>
      <c r="C335" s="78" t="s">
        <v>2422</v>
      </c>
      <c r="D335" s="9" t="s">
        <v>2423</v>
      </c>
      <c r="E335" s="12" t="s">
        <v>1169</v>
      </c>
      <c r="F335" s="5" t="s">
        <v>682</v>
      </c>
      <c r="G335" s="5" t="s">
        <v>643</v>
      </c>
      <c r="H335" s="5" t="s">
        <v>2378</v>
      </c>
      <c r="I335" s="5" t="s">
        <v>2379</v>
      </c>
      <c r="J335" s="5" t="s">
        <v>2380</v>
      </c>
      <c r="K335" s="5" t="s">
        <v>2381</v>
      </c>
      <c r="L335" s="5" t="s">
        <v>2382</v>
      </c>
      <c r="M335" s="5" t="s">
        <v>2558</v>
      </c>
      <c r="N335" s="16" t="s">
        <v>2559</v>
      </c>
      <c r="O335" s="5" t="s">
        <v>2383</v>
      </c>
    </row>
    <row r="336" spans="1:15" ht="15" customHeight="1">
      <c r="A336" s="8" t="s">
        <v>606</v>
      </c>
      <c r="B336" s="89">
        <v>4039</v>
      </c>
      <c r="C336" s="78" t="s">
        <v>2498</v>
      </c>
      <c r="D336" s="9" t="s">
        <v>2499</v>
      </c>
      <c r="E336" s="12" t="s">
        <v>1093</v>
      </c>
      <c r="F336" s="5" t="s">
        <v>668</v>
      </c>
      <c r="G336" s="5" t="s">
        <v>669</v>
      </c>
      <c r="H336" s="5" t="s">
        <v>2378</v>
      </c>
      <c r="I336" s="5" t="s">
        <v>2379</v>
      </c>
      <c r="J336" s="5" t="s">
        <v>2380</v>
      </c>
      <c r="K336" s="5" t="s">
        <v>2381</v>
      </c>
      <c r="L336" s="5" t="s">
        <v>2382</v>
      </c>
      <c r="M336" s="5" t="s">
        <v>2558</v>
      </c>
      <c r="N336" s="16" t="s">
        <v>2559</v>
      </c>
      <c r="O336" s="5" t="s">
        <v>2383</v>
      </c>
    </row>
    <row r="337" spans="1:15" ht="15" customHeight="1">
      <c r="A337" s="8" t="s">
        <v>3288</v>
      </c>
      <c r="B337" s="90">
        <v>7006</v>
      </c>
      <c r="C337" s="78" t="s">
        <v>2636</v>
      </c>
      <c r="D337" s="9" t="s">
        <v>2637</v>
      </c>
      <c r="E337" s="12" t="s">
        <v>2038</v>
      </c>
      <c r="F337" s="5" t="s">
        <v>668</v>
      </c>
      <c r="G337" s="5" t="s">
        <v>669</v>
      </c>
      <c r="H337" s="5" t="s">
        <v>2378</v>
      </c>
      <c r="I337" s="5" t="s">
        <v>2379</v>
      </c>
      <c r="J337" s="5" t="s">
        <v>2380</v>
      </c>
      <c r="K337" s="5" t="s">
        <v>2381</v>
      </c>
      <c r="L337" s="5" t="s">
        <v>2382</v>
      </c>
      <c r="M337" s="5" t="s">
        <v>2558</v>
      </c>
      <c r="N337" s="16" t="s">
        <v>2559</v>
      </c>
      <c r="O337" s="5" t="s">
        <v>2638</v>
      </c>
    </row>
    <row r="338" spans="1:15" ht="15" customHeight="1">
      <c r="A338" s="8" t="s">
        <v>3288</v>
      </c>
      <c r="B338" s="90">
        <v>7011</v>
      </c>
      <c r="C338" s="78" t="s">
        <v>2527</v>
      </c>
      <c r="D338" s="9" t="s">
        <v>2528</v>
      </c>
      <c r="E338" s="12" t="s">
        <v>932</v>
      </c>
      <c r="F338" s="5" t="s">
        <v>682</v>
      </c>
      <c r="G338" s="5" t="s">
        <v>669</v>
      </c>
      <c r="H338" s="5" t="s">
        <v>2378</v>
      </c>
      <c r="I338" s="5" t="s">
        <v>2379</v>
      </c>
      <c r="J338" s="5" t="s">
        <v>2380</v>
      </c>
      <c r="K338" s="5" t="s">
        <v>2381</v>
      </c>
      <c r="L338" s="5" t="s">
        <v>2382</v>
      </c>
      <c r="M338" s="5" t="s">
        <v>2558</v>
      </c>
      <c r="N338" s="16" t="s">
        <v>2559</v>
      </c>
      <c r="O338" s="5" t="s">
        <v>2383</v>
      </c>
    </row>
    <row r="339" spans="1:15" ht="15" customHeight="1">
      <c r="A339" s="8" t="s">
        <v>3288</v>
      </c>
      <c r="B339" s="90">
        <v>7013</v>
      </c>
      <c r="C339" s="78" t="s">
        <v>2399</v>
      </c>
      <c r="D339" s="9" t="s">
        <v>2400</v>
      </c>
      <c r="E339" s="12" t="s">
        <v>1169</v>
      </c>
      <c r="F339" s="5" t="s">
        <v>682</v>
      </c>
      <c r="G339" s="5" t="s">
        <v>643</v>
      </c>
      <c r="H339" s="5" t="s">
        <v>2378</v>
      </c>
      <c r="I339" s="5" t="s">
        <v>2379</v>
      </c>
      <c r="J339" s="5" t="s">
        <v>2380</v>
      </c>
      <c r="K339" s="5" t="s">
        <v>2381</v>
      </c>
      <c r="L339" s="5" t="s">
        <v>2382</v>
      </c>
      <c r="M339" s="5" t="s">
        <v>2558</v>
      </c>
      <c r="N339" s="16" t="s">
        <v>2559</v>
      </c>
      <c r="O339" s="5" t="s">
        <v>2383</v>
      </c>
    </row>
    <row r="340" spans="1:15" ht="15" customHeight="1">
      <c r="A340" s="8" t="s">
        <v>3288</v>
      </c>
      <c r="B340" s="90">
        <v>7022</v>
      </c>
      <c r="C340" s="78" t="s">
        <v>2566</v>
      </c>
      <c r="D340" s="9" t="s">
        <v>2567</v>
      </c>
      <c r="E340" s="12" t="s">
        <v>1324</v>
      </c>
      <c r="F340" s="5" t="s">
        <v>682</v>
      </c>
      <c r="G340" s="5" t="s">
        <v>643</v>
      </c>
      <c r="H340" s="5" t="s">
        <v>2378</v>
      </c>
      <c r="I340" s="5" t="s">
        <v>2379</v>
      </c>
      <c r="J340" s="5" t="s">
        <v>2380</v>
      </c>
      <c r="K340" s="5" t="s">
        <v>2381</v>
      </c>
      <c r="L340" s="5" t="s">
        <v>2382</v>
      </c>
      <c r="M340" s="5" t="s">
        <v>2558</v>
      </c>
      <c r="N340" s="16" t="s">
        <v>2559</v>
      </c>
      <c r="O340" s="5" t="s">
        <v>2383</v>
      </c>
    </row>
    <row r="341" spans="1:15" ht="15" customHeight="1">
      <c r="A341" s="8" t="s">
        <v>3288</v>
      </c>
      <c r="B341" s="90">
        <v>7024</v>
      </c>
      <c r="C341" s="78" t="s">
        <v>2375</v>
      </c>
      <c r="D341" s="9" t="s">
        <v>2376</v>
      </c>
      <c r="E341" s="12" t="s">
        <v>2377</v>
      </c>
      <c r="F341" s="5" t="s">
        <v>682</v>
      </c>
      <c r="G341" s="5" t="s">
        <v>669</v>
      </c>
      <c r="H341" s="5" t="s">
        <v>2378</v>
      </c>
      <c r="I341" s="5" t="s">
        <v>2379</v>
      </c>
      <c r="J341" s="5" t="s">
        <v>2380</v>
      </c>
      <c r="K341" s="5" t="s">
        <v>2381</v>
      </c>
      <c r="L341" s="5" t="s">
        <v>2382</v>
      </c>
      <c r="M341" s="5" t="s">
        <v>2558</v>
      </c>
      <c r="N341" s="16" t="s">
        <v>2559</v>
      </c>
      <c r="O341" s="5" t="s">
        <v>2383</v>
      </c>
    </row>
    <row r="342" spans="1:15" ht="15" customHeight="1">
      <c r="A342" s="8" t="s">
        <v>3312</v>
      </c>
      <c r="B342" s="90">
        <v>8004</v>
      </c>
      <c r="C342" s="78" t="s">
        <v>2729</v>
      </c>
      <c r="D342" s="9" t="s">
        <v>2730</v>
      </c>
      <c r="E342" s="12" t="s">
        <v>932</v>
      </c>
      <c r="F342" s="5" t="s">
        <v>682</v>
      </c>
      <c r="G342" s="5" t="s">
        <v>669</v>
      </c>
      <c r="H342" s="5" t="s">
        <v>2378</v>
      </c>
      <c r="I342" s="5" t="s">
        <v>2379</v>
      </c>
      <c r="J342" s="5" t="s">
        <v>2380</v>
      </c>
      <c r="K342" s="5" t="s">
        <v>2381</v>
      </c>
      <c r="L342" s="5" t="s">
        <v>2382</v>
      </c>
      <c r="M342" s="5" t="s">
        <v>2558</v>
      </c>
      <c r="N342" s="16" t="s">
        <v>2559</v>
      </c>
      <c r="O342" s="5" t="s">
        <v>2383</v>
      </c>
    </row>
    <row r="343" spans="1:15" ht="15" customHeight="1">
      <c r="A343" s="8" t="s">
        <v>3312</v>
      </c>
      <c r="B343" s="90">
        <v>8005</v>
      </c>
      <c r="C343" s="78" t="s">
        <v>2556</v>
      </c>
      <c r="D343" s="9" t="s">
        <v>2557</v>
      </c>
      <c r="E343" s="12" t="s">
        <v>805</v>
      </c>
      <c r="F343" s="5" t="s">
        <v>668</v>
      </c>
      <c r="G343" s="5" t="s">
        <v>669</v>
      </c>
      <c r="H343" s="5" t="s">
        <v>2378</v>
      </c>
      <c r="I343" s="5" t="s">
        <v>2379</v>
      </c>
      <c r="J343" s="5" t="s">
        <v>2380</v>
      </c>
      <c r="K343" s="5" t="s">
        <v>2381</v>
      </c>
      <c r="L343" s="5" t="s">
        <v>2382</v>
      </c>
      <c r="M343" s="5" t="s">
        <v>2558</v>
      </c>
      <c r="N343" s="16" t="s">
        <v>2559</v>
      </c>
      <c r="O343" s="5" t="s">
        <v>2383</v>
      </c>
    </row>
    <row r="344" spans="1:15" ht="15" customHeight="1">
      <c r="A344" s="8" t="s">
        <v>3312</v>
      </c>
      <c r="B344" s="90">
        <v>8006</v>
      </c>
      <c r="C344" s="78" t="s">
        <v>2906</v>
      </c>
      <c r="D344" s="9" t="s">
        <v>2907</v>
      </c>
      <c r="E344" s="12" t="s">
        <v>1253</v>
      </c>
      <c r="F344" s="5" t="s">
        <v>682</v>
      </c>
      <c r="G344" s="5" t="s">
        <v>669</v>
      </c>
      <c r="H344" s="5" t="s">
        <v>2378</v>
      </c>
      <c r="I344" s="5" t="s">
        <v>2379</v>
      </c>
      <c r="J344" s="5" t="s">
        <v>2380</v>
      </c>
      <c r="K344" s="5" t="s">
        <v>2381</v>
      </c>
      <c r="L344" s="5" t="s">
        <v>2382</v>
      </c>
      <c r="M344" s="5" t="s">
        <v>2558</v>
      </c>
      <c r="N344" s="16" t="s">
        <v>2559</v>
      </c>
      <c r="O344" s="5" t="s">
        <v>2908</v>
      </c>
    </row>
    <row r="345" spans="1:15" ht="15" customHeight="1">
      <c r="A345" s="8" t="s">
        <v>3312</v>
      </c>
      <c r="B345" s="90">
        <v>8010</v>
      </c>
      <c r="C345" s="78" t="s">
        <v>2504</v>
      </c>
      <c r="D345" s="9" t="s">
        <v>2505</v>
      </c>
      <c r="E345" s="12" t="s">
        <v>924</v>
      </c>
      <c r="F345" s="5" t="s">
        <v>668</v>
      </c>
      <c r="G345" s="5" t="s">
        <v>643</v>
      </c>
      <c r="H345" s="5" t="s">
        <v>2378</v>
      </c>
      <c r="I345" s="5" t="s">
        <v>2379</v>
      </c>
      <c r="J345" s="5" t="s">
        <v>2380</v>
      </c>
      <c r="K345" s="5" t="s">
        <v>2381</v>
      </c>
      <c r="L345" s="5" t="s">
        <v>2382</v>
      </c>
      <c r="M345" s="5" t="s">
        <v>2558</v>
      </c>
      <c r="N345" s="16" t="s">
        <v>2559</v>
      </c>
      <c r="O345" s="5" t="s">
        <v>2383</v>
      </c>
    </row>
    <row r="346" spans="1:15" ht="15" customHeight="1">
      <c r="A346" s="8" t="s">
        <v>3312</v>
      </c>
      <c r="B346" s="90">
        <v>8012</v>
      </c>
      <c r="C346" s="78" t="s">
        <v>2786</v>
      </c>
      <c r="D346" s="9" t="s">
        <v>2787</v>
      </c>
      <c r="E346" s="12" t="s">
        <v>1253</v>
      </c>
      <c r="F346" s="5" t="s">
        <v>682</v>
      </c>
      <c r="G346" s="5" t="s">
        <v>669</v>
      </c>
      <c r="H346" s="5" t="s">
        <v>2378</v>
      </c>
      <c r="I346" s="5" t="s">
        <v>2379</v>
      </c>
      <c r="J346" s="5" t="s">
        <v>2380</v>
      </c>
      <c r="K346" s="5" t="s">
        <v>2381</v>
      </c>
      <c r="L346" s="5" t="s">
        <v>2382</v>
      </c>
      <c r="M346" s="5" t="s">
        <v>2558</v>
      </c>
      <c r="N346" s="16" t="s">
        <v>2559</v>
      </c>
      <c r="O346" s="5" t="s">
        <v>2383</v>
      </c>
    </row>
    <row r="347" spans="1:15" ht="15" customHeight="1">
      <c r="A347" s="8" t="s">
        <v>3267</v>
      </c>
      <c r="B347" s="90">
        <v>10004</v>
      </c>
      <c r="C347" s="78" t="s">
        <v>2519</v>
      </c>
      <c r="D347" s="9" t="s">
        <v>2520</v>
      </c>
      <c r="E347" s="12" t="s">
        <v>752</v>
      </c>
      <c r="F347" s="5" t="s">
        <v>668</v>
      </c>
      <c r="G347" s="5" t="s">
        <v>669</v>
      </c>
      <c r="H347" s="5" t="s">
        <v>2378</v>
      </c>
      <c r="I347" s="5" t="s">
        <v>2379</v>
      </c>
      <c r="J347" s="5" t="s">
        <v>2380</v>
      </c>
      <c r="K347" s="5" t="s">
        <v>2381</v>
      </c>
      <c r="L347" s="5" t="s">
        <v>2382</v>
      </c>
      <c r="M347" s="5" t="s">
        <v>2558</v>
      </c>
      <c r="N347" s="16" t="s">
        <v>2559</v>
      </c>
      <c r="O347" s="5" t="s">
        <v>2383</v>
      </c>
    </row>
    <row r="348" spans="1:15" ht="15" customHeight="1">
      <c r="A348" s="8"/>
      <c r="B348" s="90"/>
      <c r="C348" s="78"/>
      <c r="G348" s="88"/>
      <c r="N348" s="16"/>
    </row>
    <row r="349" spans="1:15" ht="15" customHeight="1">
      <c r="A349" s="8" t="s">
        <v>3267</v>
      </c>
      <c r="B349" s="90">
        <v>10015</v>
      </c>
      <c r="C349" s="78" t="s">
        <v>3136</v>
      </c>
      <c r="D349" s="9" t="s">
        <v>3137</v>
      </c>
      <c r="E349" s="12" t="s">
        <v>641</v>
      </c>
      <c r="F349" s="5" t="s">
        <v>46</v>
      </c>
      <c r="G349" s="5" t="s">
        <v>643</v>
      </c>
      <c r="H349" s="5" t="s">
        <v>3129</v>
      </c>
      <c r="I349" s="5" t="s">
        <v>3522</v>
      </c>
      <c r="J349" s="5" t="s">
        <v>3138</v>
      </c>
      <c r="K349" s="5" t="s">
        <v>3512</v>
      </c>
      <c r="L349" s="5" t="s">
        <v>3514</v>
      </c>
      <c r="M349" s="5" t="s">
        <v>3515</v>
      </c>
      <c r="N349" s="5">
        <v>455</v>
      </c>
      <c r="O349" s="5" t="s">
        <v>3129</v>
      </c>
    </row>
    <row r="350" spans="1:15" ht="15" customHeight="1">
      <c r="A350" s="8" t="s">
        <v>3319</v>
      </c>
      <c r="B350" s="90">
        <v>11003</v>
      </c>
      <c r="C350" s="78" t="s">
        <v>3127</v>
      </c>
      <c r="D350" s="9" t="s">
        <v>3128</v>
      </c>
      <c r="E350" s="12" t="s">
        <v>1324</v>
      </c>
      <c r="F350" s="5" t="s">
        <v>46</v>
      </c>
      <c r="G350" s="5" t="s">
        <v>643</v>
      </c>
      <c r="H350" s="5" t="s">
        <v>3129</v>
      </c>
      <c r="I350" s="5" t="s">
        <v>3522</v>
      </c>
      <c r="J350" s="5" t="s">
        <v>3130</v>
      </c>
      <c r="K350" s="5" t="s">
        <v>3512</v>
      </c>
      <c r="L350" s="5" t="s">
        <v>3514</v>
      </c>
      <c r="M350" s="5" t="s">
        <v>3515</v>
      </c>
      <c r="N350" s="5">
        <v>455</v>
      </c>
      <c r="O350" s="5" t="s">
        <v>3129</v>
      </c>
    </row>
  </sheetData>
  <autoFilter ref="A1:O350" xr:uid="{417F76B2-87F1-46D3-80A3-CC7140356F58}">
    <sortState xmlns:xlrd2="http://schemas.microsoft.com/office/spreadsheetml/2017/richdata2" ref="A2:O350">
      <sortCondition ref="K2:K350"/>
      <sortCondition ref="H2:H350"/>
    </sortState>
  </autoFilter>
  <dataConsolidate/>
  <phoneticPr fontId="3"/>
  <conditionalFormatting sqref="C60">
    <cfRule type="duplicateValues" dxfId="6" priority="3"/>
  </conditionalFormatting>
  <conditionalFormatting sqref="C150:C1048576 C1:C59 C61:C148">
    <cfRule type="duplicateValues" dxfId="5" priority="14"/>
  </conditionalFormatting>
  <dataValidations count="4">
    <dataValidation type="list" allowBlank="1" showInputMessage="1" showErrorMessage="1" sqref="H295:H298 H228:H231 H233:H236 H283:H285 H275 H280:H281 H269 H255 G251:H251 H238:H241 H340:H347 G227:G250 G338:H338 G349 G331:G337 G346:H346 G2 G4 G6 G8 G10:G20 G22:G23 G25:G28 G30:G40 G42:G46 G48 G50:G51 G64 G66 G68:G71 G73 G75:G76 G78:G86 G88:G89 G91 G93:G94 G96:G98 G100:G103 G105:G108 G110 G112:G115 G117 G119 G121:G126 G128:G139 G141:G144 G146:G150 G152 G154 G156:G157 G159 G161 G163 G165 G167 G169:G172 G174:G180 G182:G184 G186:G187 G189:G207 G209 G211 G213:G214 G216 G218:G219 G221:G222 G224:G225 G252:G256 G258 G260:G262 G264:G270 G272:H272 G274:G275 G277:G278 G280:G290 H288:H290 G292:H293 G295:G301 G303 G305 G307 G309:G313 G315 G317:G322 G324:G329 G339:G347 G53:G59 G61:G62 G60:H60 G350:H1048576" xr:uid="{6A5AE2DB-C24C-4C85-A0B7-24C20347268D}">
      <formula1>"上手,下手"</formula1>
    </dataValidation>
    <dataValidation type="list" allowBlank="1" showInputMessage="1" showErrorMessage="1" sqref="F2 F4 F6 F8 F10:F20 F22:F23 F25:F28 F30:F40 F42:F46 F48 F50:F51 F64 F66 F68:F71 F73 F75:F76 F78:F86 F88:F89 F91 F93:F94 F96:F98 F100:F103 F105:F108 F110 F112:F115 F117 F119 F121:F126 F128:F139 F141:F144 F146:F150 F152 F154 F156:F157 F159 F161 F163 F165 F167 F169:F172 F174:F180 F182:F184 F186:F187 F189:F207 F209 F211 F213:F214 F216 F218:F219 F221:F222 F224:F225 F227:F256 F258 F260:F262 F264:F270 F272 F274:F275 F277:F278 F280:F290 F292:F293 F295:F301 F303 F305 F307 F309:F313 F315 F317:F322 F324:F329 F331:F347 F53:F62 F349:F1048576" xr:uid="{061C3072-AC13-4AF0-AE6B-237846951CD3}">
      <formula1>"板付,音先,きっかけ"</formula1>
    </dataValidation>
    <dataValidation type="list" allowBlank="1" showInputMessage="1" showErrorMessage="1" sqref="AD60" xr:uid="{5EB0DBF5-4B31-4E3C-A3DF-08C8F93E5BCA}">
      <formula1>"23000,28000"</formula1>
    </dataValidation>
    <dataValidation type="list" allowBlank="1" showInputMessage="1" showErrorMessage="1" sqref="AC60" xr:uid="{AE10CF2D-D660-4067-AA67-8B2769B767C7}">
      <formula1>"希望する,希望しない"</formula1>
    </dataValidation>
  </dataValidations>
  <hyperlinks>
    <hyperlink ref="J184" r:id="rId1" xr:uid="{C0B8BFDF-95EE-4345-9064-BC541A90E8BB}"/>
    <hyperlink ref="J60" r:id="rId2" xr:uid="{48A45D08-ADA2-4B94-B3CD-0CD2CE39FBAA}"/>
    <hyperlink ref="J122" r:id="rId3" xr:uid="{E2DBBC50-608A-40C4-AAC1-78AA6C4EE4CD}"/>
    <hyperlink ref="J123" r:id="rId4" xr:uid="{7A026108-9C6B-4623-B0D1-6662E61DDA59}"/>
  </hyperlinks>
  <pageMargins left="0.7" right="0.7" top="0.75" bottom="0.75" header="0.3" footer="0.3"/>
  <pageSetup paperSize="9" orientation="portrait" horizontalDpi="4294967293"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2A91-9AC4-4842-90D5-D078281DF470}">
  <dimension ref="A2:H17"/>
  <sheetViews>
    <sheetView workbookViewId="0">
      <selection activeCell="D4" sqref="D4"/>
    </sheetView>
  </sheetViews>
  <sheetFormatPr defaultRowHeight="19.5" customHeight="1"/>
  <cols>
    <col min="1" max="1" width="33.875" bestFit="1" customWidth="1"/>
    <col min="3" max="3" width="15.125" style="75" bestFit="1" customWidth="1"/>
    <col min="4" max="4" width="15.875" style="75" customWidth="1"/>
    <col min="5" max="5" width="14.375" style="75" customWidth="1"/>
    <col min="6" max="6" width="6.75" customWidth="1"/>
    <col min="7" max="7" width="11.5" style="75" customWidth="1"/>
  </cols>
  <sheetData>
    <row r="2" spans="1:8" s="71" customFormat="1" ht="19.5" customHeight="1">
      <c r="A2" s="69" t="s">
        <v>599</v>
      </c>
      <c r="B2" s="69" t="s">
        <v>600</v>
      </c>
      <c r="C2" s="70" t="s">
        <v>601</v>
      </c>
      <c r="D2" s="70" t="s">
        <v>602</v>
      </c>
      <c r="E2" s="70"/>
      <c r="G2" s="72"/>
    </row>
    <row r="3" spans="1:8" ht="19.5" customHeight="1">
      <c r="A3" s="73" t="s">
        <v>603</v>
      </c>
      <c r="B3" s="73">
        <f>COUNTIF(原紙・入金確認!E:E,A3)</f>
        <v>64</v>
      </c>
      <c r="C3" s="74">
        <f>SUMIF(原紙・入金確認!E:E,A3,原紙・入金確認!C:C)</f>
        <v>5.6597222222222215E-2</v>
      </c>
      <c r="D3" s="74">
        <f>C3+TIME(0,0,20)*B3</f>
        <v>7.1412037037037024E-2</v>
      </c>
      <c r="E3" s="74"/>
      <c r="G3" s="75">
        <f>D3*0.55</f>
        <v>3.9276620370370365E-2</v>
      </c>
    </row>
    <row r="4" spans="1:8" ht="19.5" customHeight="1">
      <c r="A4" s="73" t="s">
        <v>604</v>
      </c>
      <c r="B4" s="73">
        <f>COUNTIF(原紙・入金確認!E:E,A4)</f>
        <v>6</v>
      </c>
      <c r="C4" s="74">
        <f>SUMIF(原紙・入金確認!E:E,A4,原紙・入金確認!C:C)</f>
        <v>5.8796296296296287E-3</v>
      </c>
      <c r="D4" s="74">
        <f t="shared" ref="D4:D14" si="0">C4+TIME(0,0,13)*B4</f>
        <v>6.7824074074074063E-3</v>
      </c>
      <c r="E4" s="74"/>
      <c r="G4" s="75">
        <f>D3*0.45+D4</f>
        <v>3.8917824074074063E-2</v>
      </c>
      <c r="H4" s="75"/>
    </row>
    <row r="5" spans="1:8" ht="19.5" customHeight="1">
      <c r="A5" s="73" t="s">
        <v>605</v>
      </c>
      <c r="B5" s="73">
        <f>COUNTIF(原紙・入金確認!E:E,A5)</f>
        <v>53</v>
      </c>
      <c r="C5" s="74">
        <f>SUMIF(原紙・入金確認!E:E,A5,原紙・入金確認!C:C)</f>
        <v>4.7962962962962964E-2</v>
      </c>
      <c r="D5" s="74">
        <f t="shared" si="0"/>
        <v>5.5937500000000001E-2</v>
      </c>
      <c r="E5" s="74"/>
      <c r="H5" s="75"/>
    </row>
    <row r="6" spans="1:8" ht="19.5" customHeight="1">
      <c r="A6" s="73" t="s">
        <v>606</v>
      </c>
      <c r="B6" s="73">
        <f>COUNTIF(原紙・入金確認!E:E,A6)</f>
        <v>41</v>
      </c>
      <c r="C6" s="74">
        <f>SUMIF(原紙・入金確認!E:E,A6,原紙・入金確認!C:C)</f>
        <v>4.5787037037037029E-2</v>
      </c>
      <c r="D6" s="74">
        <f t="shared" si="0"/>
        <v>5.1956018518518512E-2</v>
      </c>
      <c r="E6" s="74"/>
    </row>
    <row r="7" spans="1:8" ht="19.5" customHeight="1">
      <c r="A7" s="73" t="s">
        <v>607</v>
      </c>
      <c r="B7" s="73">
        <f>COUNTIF(原紙・入金確認!E:E,A7)</f>
        <v>13</v>
      </c>
      <c r="C7" s="74">
        <f>SUMIF(原紙・入金確認!E:E,A7,原紙・入金確認!C:C)</f>
        <v>1.1817129629629627E-2</v>
      </c>
      <c r="D7" s="74">
        <f t="shared" si="0"/>
        <v>1.3773148148148145E-2</v>
      </c>
      <c r="E7" s="74"/>
    </row>
    <row r="8" spans="1:8" ht="19.5" customHeight="1">
      <c r="A8" s="73" t="s">
        <v>608</v>
      </c>
      <c r="B8" s="73">
        <f>COUNTIF(原紙・入金確認!E:E,A8)</f>
        <v>24</v>
      </c>
      <c r="C8" s="74">
        <f>SUMIF(原紙・入金確認!E:E,A8,原紙・入金確認!C:C)</f>
        <v>2.7476851851851853E-2</v>
      </c>
      <c r="D8" s="74">
        <f t="shared" si="0"/>
        <v>3.1087962962962963E-2</v>
      </c>
      <c r="E8" s="74">
        <f>SUM(D7:D8)</f>
        <v>4.4861111111111109E-2</v>
      </c>
    </row>
    <row r="9" spans="1:8" ht="19.5" customHeight="1">
      <c r="A9" s="73" t="s">
        <v>609</v>
      </c>
      <c r="B9" s="73">
        <f>COUNTIF(原紙・入金確認!E:E,A9)</f>
        <v>24</v>
      </c>
      <c r="C9" s="74">
        <f>SUMIF(原紙・入金確認!E:E,A9,原紙・入金確認!C:C)</f>
        <v>2.5891203703703708E-2</v>
      </c>
      <c r="D9" s="74">
        <f t="shared" si="0"/>
        <v>2.9502314814814818E-2</v>
      </c>
      <c r="E9" s="74"/>
    </row>
    <row r="10" spans="1:8" ht="19.5" customHeight="1">
      <c r="A10" s="73" t="s">
        <v>610</v>
      </c>
      <c r="B10" s="73">
        <f>COUNTIF(原紙・入金確認!E:E,A10)</f>
        <v>17</v>
      </c>
      <c r="C10" s="74">
        <f>SUMIF(原紙・入金確認!E:E,A10,原紙・入金確認!C:C)</f>
        <v>1.9224537037037037E-2</v>
      </c>
      <c r="D10" s="74">
        <f t="shared" si="0"/>
        <v>2.1782407407407407E-2</v>
      </c>
      <c r="E10" s="74">
        <f>SUM(D9:D10)</f>
        <v>5.1284722222222225E-2</v>
      </c>
    </row>
    <row r="11" spans="1:8" ht="19.5" customHeight="1">
      <c r="A11" s="73" t="s">
        <v>611</v>
      </c>
      <c r="B11" s="73">
        <f>COUNTIF(原紙・入金確認!E:E,A11)</f>
        <v>5</v>
      </c>
      <c r="C11" s="74">
        <f>SUMIF(原紙・入金確認!E:E,A11,原紙・入金確認!C:C)</f>
        <v>7.1064814814814819E-3</v>
      </c>
      <c r="D11" s="74">
        <f t="shared" si="0"/>
        <v>7.858796296296296E-3</v>
      </c>
      <c r="E11" s="74"/>
    </row>
    <row r="12" spans="1:8" ht="19.5" customHeight="1">
      <c r="A12" s="73" t="s">
        <v>612</v>
      </c>
      <c r="B12" s="73">
        <f>COUNTIF(原紙・入金確認!E:E,A12)</f>
        <v>19</v>
      </c>
      <c r="C12" s="74">
        <f>SUMIF(原紙・入金確認!E:E,A12,原紙・入金確認!C:C)</f>
        <v>2.3831018518518519E-2</v>
      </c>
      <c r="D12" s="74">
        <f t="shared" si="0"/>
        <v>2.6689814814814816E-2</v>
      </c>
      <c r="E12" s="74"/>
    </row>
    <row r="13" spans="1:8" ht="19.5" customHeight="1">
      <c r="A13" s="73" t="s">
        <v>613</v>
      </c>
      <c r="B13" s="73">
        <f>COUNTIF(原紙・入金確認!E:E,A13)</f>
        <v>8</v>
      </c>
      <c r="C13" s="74">
        <f>SUMIF(原紙・入金確認!E:E,A13,原紙・入金確認!C:C)</f>
        <v>8.5532407407407397E-3</v>
      </c>
      <c r="D13" s="74">
        <f t="shared" si="0"/>
        <v>9.7569444444444431E-3</v>
      </c>
      <c r="E13" s="74">
        <f>SUM(D12:D13)</f>
        <v>3.6446759259259262E-2</v>
      </c>
    </row>
    <row r="14" spans="1:8" ht="19.5" customHeight="1">
      <c r="A14" s="73" t="s">
        <v>614</v>
      </c>
      <c r="B14" s="73">
        <f>COUNTIF(原紙・入金確認!E:E,A14)</f>
        <v>4</v>
      </c>
      <c r="C14" s="74">
        <f>SUMIF(原紙・入金確認!E:E,A14,原紙・入金確認!C:C)</f>
        <v>6.9444444444444441E-3</v>
      </c>
      <c r="D14" s="74">
        <f t="shared" si="0"/>
        <v>7.5462962962962957E-3</v>
      </c>
      <c r="E14" s="74"/>
    </row>
    <row r="15" spans="1:8" ht="19.5" customHeight="1">
      <c r="A15" s="73" t="s">
        <v>615</v>
      </c>
      <c r="B15" s="73">
        <f>SUM(B3:B14)</f>
        <v>278</v>
      </c>
      <c r="C15" s="74">
        <f>SUM(C3:C14)</f>
        <v>0.28707175925925926</v>
      </c>
      <c r="D15" s="74">
        <f>SUM(D3:D14)</f>
        <v>0.33408564814814806</v>
      </c>
      <c r="E15" s="74"/>
    </row>
    <row r="17" spans="2:2" ht="19.5" customHeight="1">
      <c r="B17">
        <f>SUM(B3:B13)</f>
        <v>274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2ADB-318B-440C-94A8-C4EDF73036D0}">
  <dimension ref="A1:L521"/>
  <sheetViews>
    <sheetView workbookViewId="0">
      <selection activeCell="D12" sqref="D12"/>
    </sheetView>
  </sheetViews>
  <sheetFormatPr defaultRowHeight="13.5"/>
  <cols>
    <col min="1" max="1" width="27.375" bestFit="1" customWidth="1"/>
    <col min="2" max="2" width="20.25" customWidth="1"/>
    <col min="8" max="9" width="19.25" customWidth="1"/>
  </cols>
  <sheetData>
    <row r="1" spans="1:12">
      <c r="A1" t="s">
        <v>616</v>
      </c>
      <c r="B1" t="s">
        <v>594</v>
      </c>
      <c r="D1">
        <v>1001</v>
      </c>
      <c r="E1" s="76">
        <v>22008</v>
      </c>
      <c r="F1" s="76">
        <v>42826</v>
      </c>
      <c r="H1" t="s">
        <v>632</v>
      </c>
      <c r="I1" s="77" t="s">
        <v>633</v>
      </c>
    </row>
    <row r="2" spans="1:12">
      <c r="A2" t="s">
        <v>604</v>
      </c>
      <c r="B2" t="s">
        <v>625</v>
      </c>
      <c r="D2">
        <v>2001</v>
      </c>
      <c r="E2" s="76">
        <v>42096</v>
      </c>
      <c r="F2" s="76">
        <v>42826</v>
      </c>
      <c r="H2" t="str">
        <f>MID(I2,5,15)</f>
        <v>N9IF7GJkh5ehaCN</v>
      </c>
      <c r="I2" t="s">
        <v>1675</v>
      </c>
      <c r="J2" t="s">
        <v>1676</v>
      </c>
      <c r="K2" t="s">
        <v>642</v>
      </c>
      <c r="L2" t="s">
        <v>636</v>
      </c>
    </row>
    <row r="3" spans="1:12">
      <c r="A3" t="s">
        <v>617</v>
      </c>
      <c r="B3" t="s">
        <v>626</v>
      </c>
      <c r="D3">
        <v>3001</v>
      </c>
      <c r="E3" s="76">
        <v>41366</v>
      </c>
      <c r="F3" s="76">
        <v>42095</v>
      </c>
      <c r="H3" t="str">
        <f t="shared" ref="H3:H66" si="0">MID(I3,5,15)</f>
        <v>N9IKoGJkh5ehaCN</v>
      </c>
      <c r="I3" t="s">
        <v>1677</v>
      </c>
      <c r="J3" t="s">
        <v>1678</v>
      </c>
      <c r="K3" t="s">
        <v>642</v>
      </c>
      <c r="L3" t="s">
        <v>663</v>
      </c>
    </row>
    <row r="4" spans="1:12">
      <c r="A4" t="s">
        <v>618</v>
      </c>
      <c r="B4" t="s">
        <v>627</v>
      </c>
      <c r="D4">
        <v>4001</v>
      </c>
      <c r="E4" s="76">
        <v>40635</v>
      </c>
      <c r="F4" s="76">
        <v>41365</v>
      </c>
      <c r="H4" t="str">
        <f t="shared" si="0"/>
        <v>N9IMTGJkh5ehaCN</v>
      </c>
      <c r="I4" t="s">
        <v>1679</v>
      </c>
      <c r="J4" t="s">
        <v>1680</v>
      </c>
      <c r="K4" t="s">
        <v>642</v>
      </c>
      <c r="L4" t="s">
        <v>677</v>
      </c>
    </row>
    <row r="5" spans="1:12">
      <c r="A5" t="s">
        <v>607</v>
      </c>
      <c r="B5" t="s">
        <v>628</v>
      </c>
      <c r="D5">
        <v>5001</v>
      </c>
      <c r="E5" s="76">
        <v>41001</v>
      </c>
      <c r="F5" s="76">
        <v>41730</v>
      </c>
      <c r="H5" t="str">
        <f t="shared" si="0"/>
        <v>N9JCwGJkh5ehaCN</v>
      </c>
      <c r="I5" t="s">
        <v>1681</v>
      </c>
      <c r="J5" t="s">
        <v>1682</v>
      </c>
      <c r="K5" t="s">
        <v>642</v>
      </c>
      <c r="L5" t="s">
        <v>695</v>
      </c>
    </row>
    <row r="6" spans="1:12">
      <c r="A6" t="s">
        <v>608</v>
      </c>
      <c r="B6" t="s">
        <v>629</v>
      </c>
      <c r="D6">
        <v>6001</v>
      </c>
      <c r="E6" s="76">
        <v>40635</v>
      </c>
      <c r="F6" s="76">
        <v>41000</v>
      </c>
      <c r="H6" t="str">
        <f t="shared" si="0"/>
        <v>N9JFhGJkh5ehaCN</v>
      </c>
      <c r="I6" t="s">
        <v>1683</v>
      </c>
      <c r="J6" t="s">
        <v>1684</v>
      </c>
      <c r="K6" t="s">
        <v>642</v>
      </c>
      <c r="L6" t="s">
        <v>711</v>
      </c>
    </row>
    <row r="7" spans="1:12">
      <c r="A7" t="s">
        <v>619</v>
      </c>
      <c r="B7" t="s">
        <v>595</v>
      </c>
      <c r="D7">
        <v>7001</v>
      </c>
      <c r="E7" s="76">
        <v>40270</v>
      </c>
      <c r="F7" s="76">
        <v>40634</v>
      </c>
      <c r="H7" t="str">
        <f t="shared" si="0"/>
        <v>N9JkDGJkh5ehaCN</v>
      </c>
      <c r="I7" t="s">
        <v>1685</v>
      </c>
      <c r="J7" t="s">
        <v>1686</v>
      </c>
      <c r="K7" t="s">
        <v>642</v>
      </c>
      <c r="L7" t="s">
        <v>731</v>
      </c>
    </row>
    <row r="8" spans="1:12">
      <c r="A8" t="s">
        <v>620</v>
      </c>
      <c r="B8" t="s">
        <v>596</v>
      </c>
      <c r="D8">
        <v>8001</v>
      </c>
      <c r="E8" s="76">
        <v>39905</v>
      </c>
      <c r="F8" s="76">
        <v>40269</v>
      </c>
      <c r="H8" t="str">
        <f t="shared" si="0"/>
        <v>N9JtqGJkh5ehaCN</v>
      </c>
      <c r="I8" t="s">
        <v>1687</v>
      </c>
      <c r="J8" t="s">
        <v>1688</v>
      </c>
      <c r="K8" t="s">
        <v>642</v>
      </c>
      <c r="L8" t="s">
        <v>749</v>
      </c>
    </row>
    <row r="9" spans="1:12">
      <c r="A9" t="s">
        <v>621</v>
      </c>
      <c r="B9" t="s">
        <v>597</v>
      </c>
      <c r="D9">
        <v>9001</v>
      </c>
      <c r="E9" s="76">
        <v>39540</v>
      </c>
      <c r="F9" s="76">
        <v>39904</v>
      </c>
      <c r="H9" t="str">
        <f t="shared" si="0"/>
        <v>N9KVKGJkh5ehaCN</v>
      </c>
      <c r="I9" t="s">
        <v>1689</v>
      </c>
      <c r="J9" t="s">
        <v>1690</v>
      </c>
      <c r="K9" t="s">
        <v>642</v>
      </c>
      <c r="L9" t="s">
        <v>766</v>
      </c>
    </row>
    <row r="10" spans="1:12">
      <c r="A10" t="s">
        <v>622</v>
      </c>
      <c r="B10" t="s">
        <v>598</v>
      </c>
      <c r="D10">
        <v>10001</v>
      </c>
      <c r="E10" s="76">
        <v>38444</v>
      </c>
      <c r="F10" s="76">
        <v>39539</v>
      </c>
      <c r="H10" t="str">
        <f t="shared" si="0"/>
        <v>N9KXGGJkh5ehaCN</v>
      </c>
      <c r="I10" t="s">
        <v>1691</v>
      </c>
      <c r="J10" t="s">
        <v>1692</v>
      </c>
      <c r="K10" t="s">
        <v>642</v>
      </c>
      <c r="L10" t="s">
        <v>779</v>
      </c>
    </row>
    <row r="11" spans="1:12">
      <c r="A11" t="s">
        <v>613</v>
      </c>
      <c r="B11" t="s">
        <v>630</v>
      </c>
      <c r="D11">
        <v>11001</v>
      </c>
      <c r="E11" s="76">
        <v>22008</v>
      </c>
      <c r="F11" s="76">
        <v>38443</v>
      </c>
      <c r="H11" t="str">
        <f t="shared" si="0"/>
        <v>N9Ka1GJkh5ehaCN</v>
      </c>
      <c r="I11" t="s">
        <v>1693</v>
      </c>
      <c r="J11" t="s">
        <v>1694</v>
      </c>
      <c r="K11" t="s">
        <v>642</v>
      </c>
      <c r="L11" t="s">
        <v>788</v>
      </c>
    </row>
    <row r="12" spans="1:12">
      <c r="A12" t="s">
        <v>614</v>
      </c>
      <c r="B12" t="s">
        <v>631</v>
      </c>
      <c r="D12">
        <v>20001</v>
      </c>
      <c r="E12" s="76">
        <v>22008</v>
      </c>
      <c r="F12" s="76">
        <v>42826</v>
      </c>
      <c r="H12" t="str">
        <f t="shared" si="0"/>
        <v>N9KdtGJkh5ehaCN</v>
      </c>
      <c r="I12" t="s">
        <v>1695</v>
      </c>
      <c r="J12" t="s">
        <v>1696</v>
      </c>
      <c r="K12" t="s">
        <v>642</v>
      </c>
      <c r="L12" t="s">
        <v>803</v>
      </c>
    </row>
    <row r="13" spans="1:12">
      <c r="E13" t="s">
        <v>623</v>
      </c>
      <c r="F13" t="s">
        <v>624</v>
      </c>
      <c r="H13" t="str">
        <f t="shared" si="0"/>
        <v>N9KDcGJkh5ehaCN</v>
      </c>
      <c r="I13" t="s">
        <v>1697</v>
      </c>
      <c r="J13" t="s">
        <v>1698</v>
      </c>
      <c r="K13" t="s">
        <v>642</v>
      </c>
      <c r="L13" t="s">
        <v>817</v>
      </c>
    </row>
    <row r="14" spans="1:12">
      <c r="H14" t="str">
        <f t="shared" si="0"/>
        <v>N9LyhGJkh5ehaCN</v>
      </c>
      <c r="I14" t="s">
        <v>1699</v>
      </c>
      <c r="J14" t="s">
        <v>1700</v>
      </c>
      <c r="K14" t="s">
        <v>642</v>
      </c>
      <c r="L14" t="s">
        <v>831</v>
      </c>
    </row>
    <row r="15" spans="1:12">
      <c r="H15" t="str">
        <f t="shared" si="0"/>
        <v>N9M5VGJkh5ehaCN</v>
      </c>
      <c r="I15" t="s">
        <v>1701</v>
      </c>
      <c r="J15" t="s">
        <v>1702</v>
      </c>
      <c r="K15" t="s">
        <v>642</v>
      </c>
      <c r="L15" t="s">
        <v>842</v>
      </c>
    </row>
    <row r="16" spans="1:12">
      <c r="H16" t="str">
        <f t="shared" si="0"/>
        <v>N9MEiGJkh5ehaCN</v>
      </c>
      <c r="I16" t="s">
        <v>1703</v>
      </c>
      <c r="J16" t="s">
        <v>1704</v>
      </c>
      <c r="K16" t="s">
        <v>642</v>
      </c>
      <c r="L16" t="s">
        <v>1715</v>
      </c>
    </row>
    <row r="17" spans="8:12">
      <c r="H17" t="str">
        <f t="shared" si="0"/>
        <v>N9MJ0GJkh5ehaCN</v>
      </c>
      <c r="I17" t="s">
        <v>1705</v>
      </c>
      <c r="J17" t="s">
        <v>1706</v>
      </c>
      <c r="K17" t="s">
        <v>642</v>
      </c>
      <c r="L17" t="s">
        <v>842</v>
      </c>
    </row>
    <row r="18" spans="8:12">
      <c r="H18" t="str">
        <f t="shared" si="0"/>
        <v>N9Mf0GJkh5ehaCN</v>
      </c>
      <c r="I18" t="s">
        <v>1707</v>
      </c>
      <c r="J18" t="s">
        <v>1708</v>
      </c>
      <c r="K18" t="s">
        <v>642</v>
      </c>
      <c r="L18" t="s">
        <v>905</v>
      </c>
    </row>
    <row r="19" spans="8:12">
      <c r="H19" t="str">
        <f t="shared" si="0"/>
        <v>N9N6GGJkh5ehaCN</v>
      </c>
      <c r="I19" t="s">
        <v>1709</v>
      </c>
      <c r="J19" t="s">
        <v>1710</v>
      </c>
      <c r="K19" t="s">
        <v>642</v>
      </c>
      <c r="L19" t="s">
        <v>912</v>
      </c>
    </row>
    <row r="20" spans="8:12">
      <c r="H20" t="str">
        <f t="shared" si="0"/>
        <v>N9NTWGJkh5ehaCN</v>
      </c>
      <c r="I20" t="s">
        <v>1711</v>
      </c>
      <c r="J20" t="s">
        <v>1712</v>
      </c>
      <c r="K20" t="s">
        <v>642</v>
      </c>
      <c r="L20" t="s">
        <v>920</v>
      </c>
    </row>
    <row r="21" spans="8:12">
      <c r="H21" t="str">
        <f t="shared" si="0"/>
        <v>N9NeiGJkh5ehaCN</v>
      </c>
      <c r="I21" t="s">
        <v>1713</v>
      </c>
      <c r="J21" t="s">
        <v>1714</v>
      </c>
      <c r="K21" t="s">
        <v>642</v>
      </c>
      <c r="L21" t="s">
        <v>930</v>
      </c>
    </row>
    <row r="22" spans="8:12">
      <c r="H22" t="str">
        <f t="shared" si="0"/>
        <v>N9RWjGJkh5ehaCN</v>
      </c>
      <c r="I22" t="s">
        <v>1716</v>
      </c>
      <c r="J22" t="s">
        <v>1717</v>
      </c>
      <c r="K22" t="s">
        <v>642</v>
      </c>
      <c r="L22" t="s">
        <v>944</v>
      </c>
    </row>
    <row r="23" spans="8:12">
      <c r="H23" t="str">
        <f t="shared" si="0"/>
        <v>N9Rc8GJkh5ehaCN</v>
      </c>
      <c r="I23" t="s">
        <v>1718</v>
      </c>
      <c r="J23" t="s">
        <v>1719</v>
      </c>
      <c r="K23" t="s">
        <v>642</v>
      </c>
      <c r="L23" t="s">
        <v>952</v>
      </c>
    </row>
    <row r="24" spans="8:12">
      <c r="H24" t="str">
        <f t="shared" si="0"/>
        <v>N9RepGJkh5ehaCN</v>
      </c>
      <c r="I24" t="s">
        <v>1720</v>
      </c>
      <c r="J24" t="s">
        <v>1721</v>
      </c>
      <c r="K24" t="s">
        <v>642</v>
      </c>
      <c r="L24" t="s">
        <v>961</v>
      </c>
    </row>
    <row r="25" spans="8:12">
      <c r="H25" t="str">
        <f t="shared" si="0"/>
        <v>N9RjIGJkh5ehaCN</v>
      </c>
      <c r="I25" t="s">
        <v>1722</v>
      </c>
      <c r="J25" t="s">
        <v>1723</v>
      </c>
      <c r="K25" t="s">
        <v>642</v>
      </c>
      <c r="L25" t="s">
        <v>973</v>
      </c>
    </row>
    <row r="26" spans="8:12">
      <c r="H26" t="str">
        <f t="shared" si="0"/>
        <v>N9RsPGJkh5ehaCN</v>
      </c>
      <c r="I26" t="s">
        <v>1724</v>
      </c>
      <c r="J26" t="s">
        <v>1725</v>
      </c>
      <c r="K26" t="s">
        <v>642</v>
      </c>
      <c r="L26" t="s">
        <v>988</v>
      </c>
    </row>
    <row r="27" spans="8:12">
      <c r="H27" t="str">
        <f t="shared" si="0"/>
        <v>N9S4KGJkh5ehaCN</v>
      </c>
      <c r="I27" t="s">
        <v>1726</v>
      </c>
      <c r="J27" t="s">
        <v>1727</v>
      </c>
      <c r="K27" t="s">
        <v>642</v>
      </c>
      <c r="L27" t="s">
        <v>997</v>
      </c>
    </row>
    <row r="28" spans="8:12">
      <c r="H28" t="str">
        <f t="shared" si="0"/>
        <v>N9SjQGJkh5ehaCN</v>
      </c>
      <c r="I28" t="s">
        <v>1728</v>
      </c>
      <c r="J28" t="s">
        <v>1729</v>
      </c>
      <c r="K28" t="s">
        <v>642</v>
      </c>
      <c r="L28" t="s">
        <v>1006</v>
      </c>
    </row>
    <row r="29" spans="8:12">
      <c r="H29" t="str">
        <f t="shared" si="0"/>
        <v>N9SmhGJkh5ehaCN</v>
      </c>
      <c r="I29" t="s">
        <v>1730</v>
      </c>
      <c r="J29" t="s">
        <v>1731</v>
      </c>
      <c r="K29" t="s">
        <v>642</v>
      </c>
      <c r="L29" t="s">
        <v>1014</v>
      </c>
    </row>
    <row r="30" spans="8:12">
      <c r="H30" t="str">
        <f t="shared" si="0"/>
        <v>N9SvZGJkh5ehaCN</v>
      </c>
      <c r="I30" t="s">
        <v>1732</v>
      </c>
      <c r="J30" t="s">
        <v>1733</v>
      </c>
      <c r="K30" t="s">
        <v>642</v>
      </c>
      <c r="L30" t="s">
        <v>1022</v>
      </c>
    </row>
    <row r="31" spans="8:12">
      <c r="H31" t="str">
        <f t="shared" si="0"/>
        <v>N9TynGJkh5ehaCN</v>
      </c>
      <c r="I31" t="s">
        <v>1734</v>
      </c>
      <c r="J31" t="s">
        <v>1735</v>
      </c>
      <c r="K31" t="s">
        <v>642</v>
      </c>
      <c r="L31" t="s">
        <v>1030</v>
      </c>
    </row>
    <row r="32" spans="8:12">
      <c r="H32" t="str">
        <f t="shared" si="0"/>
        <v>N9UOrGJkh5ehaCN</v>
      </c>
      <c r="I32" t="s">
        <v>1736</v>
      </c>
      <c r="J32" t="s">
        <v>1737</v>
      </c>
      <c r="K32" t="s">
        <v>642</v>
      </c>
      <c r="L32" t="s">
        <v>1039</v>
      </c>
    </row>
    <row r="33" spans="8:12">
      <c r="H33" t="str">
        <f t="shared" si="0"/>
        <v>N9VjQGJkh5ehaCN</v>
      </c>
      <c r="I33" t="s">
        <v>1738</v>
      </c>
      <c r="J33" t="s">
        <v>1739</v>
      </c>
      <c r="K33" t="s">
        <v>642</v>
      </c>
      <c r="L33" t="s">
        <v>1048</v>
      </c>
    </row>
    <row r="34" spans="8:12">
      <c r="H34" t="str">
        <f t="shared" si="0"/>
        <v>N9cicGJkh5ehaCN</v>
      </c>
      <c r="I34" t="s">
        <v>1740</v>
      </c>
      <c r="J34" t="s">
        <v>1741</v>
      </c>
      <c r="K34" t="s">
        <v>642</v>
      </c>
      <c r="L34" t="s">
        <v>1057</v>
      </c>
    </row>
    <row r="35" spans="8:12">
      <c r="H35" t="str">
        <f t="shared" si="0"/>
        <v>N9ejxGJkh5ehaCN</v>
      </c>
      <c r="I35" t="s">
        <v>1742</v>
      </c>
      <c r="J35" t="s">
        <v>1743</v>
      </c>
      <c r="K35" t="s">
        <v>642</v>
      </c>
      <c r="L35" t="s">
        <v>1071</v>
      </c>
    </row>
    <row r="36" spans="8:12">
      <c r="H36" t="str">
        <f t="shared" si="0"/>
        <v>N9h7VGJkh5ehaCN</v>
      </c>
      <c r="I36" t="s">
        <v>1744</v>
      </c>
      <c r="J36" t="s">
        <v>1745</v>
      </c>
      <c r="K36" t="s">
        <v>642</v>
      </c>
      <c r="L36" t="s">
        <v>1083</v>
      </c>
    </row>
    <row r="37" spans="8:12">
      <c r="H37" t="str">
        <f t="shared" si="0"/>
        <v>N9icoGJkh5ehaCN</v>
      </c>
      <c r="I37" t="s">
        <v>1746</v>
      </c>
      <c r="J37" t="s">
        <v>1747</v>
      </c>
      <c r="K37" t="s">
        <v>642</v>
      </c>
      <c r="L37" t="s">
        <v>1099</v>
      </c>
    </row>
    <row r="38" spans="8:12">
      <c r="H38" t="str">
        <f t="shared" si="0"/>
        <v>N9jBWGJkh5ehaCN</v>
      </c>
      <c r="I38" t="s">
        <v>1748</v>
      </c>
      <c r="J38" t="s">
        <v>1749</v>
      </c>
      <c r="K38" t="s">
        <v>642</v>
      </c>
      <c r="L38" t="s">
        <v>1109</v>
      </c>
    </row>
    <row r="39" spans="8:12">
      <c r="H39" t="str">
        <f t="shared" si="0"/>
        <v>N9jHKGJkh5ehaCN</v>
      </c>
      <c r="I39" t="s">
        <v>1750</v>
      </c>
      <c r="J39" t="s">
        <v>1751</v>
      </c>
      <c r="K39" t="s">
        <v>642</v>
      </c>
      <c r="L39" t="s">
        <v>1118</v>
      </c>
    </row>
    <row r="40" spans="8:12">
      <c r="H40" t="str">
        <f t="shared" si="0"/>
        <v>N9kbeGJkh5ehaCN</v>
      </c>
      <c r="I40" t="s">
        <v>1752</v>
      </c>
      <c r="J40" t="s">
        <v>1753</v>
      </c>
      <c r="K40" t="s">
        <v>642</v>
      </c>
      <c r="L40" t="s">
        <v>1127</v>
      </c>
    </row>
    <row r="41" spans="8:12">
      <c r="H41" t="str">
        <f t="shared" si="0"/>
        <v>N9kqNGJkh5ehaCN</v>
      </c>
      <c r="I41" t="s">
        <v>1754</v>
      </c>
      <c r="J41" t="s">
        <v>1755</v>
      </c>
      <c r="K41" t="s">
        <v>642</v>
      </c>
      <c r="L41" t="s">
        <v>1135</v>
      </c>
    </row>
    <row r="42" spans="8:12">
      <c r="H42" t="str">
        <f t="shared" si="0"/>
        <v>N9oeZGJkh5ehaCN</v>
      </c>
      <c r="I42" t="s">
        <v>1756</v>
      </c>
      <c r="J42" t="s">
        <v>1757</v>
      </c>
      <c r="K42" t="s">
        <v>642</v>
      </c>
      <c r="L42" t="s">
        <v>1142</v>
      </c>
    </row>
    <row r="43" spans="8:12">
      <c r="H43" t="str">
        <f t="shared" si="0"/>
        <v>N9pqzGJkh5ehaCN</v>
      </c>
      <c r="I43" t="s">
        <v>1758</v>
      </c>
      <c r="J43" t="s">
        <v>1759</v>
      </c>
      <c r="K43" t="s">
        <v>642</v>
      </c>
      <c r="L43" t="s">
        <v>1149</v>
      </c>
    </row>
    <row r="44" spans="8:12">
      <c r="H44" t="str">
        <f t="shared" si="0"/>
        <v>N9rQ9GJkh5ehaCN</v>
      </c>
      <c r="I44" t="s">
        <v>1760</v>
      </c>
      <c r="J44" t="s">
        <v>1761</v>
      </c>
      <c r="K44" t="s">
        <v>642</v>
      </c>
      <c r="L44" t="s">
        <v>1160</v>
      </c>
    </row>
    <row r="45" spans="8:12">
      <c r="H45" t="str">
        <f t="shared" si="0"/>
        <v>NA0DnGJkh5ehaCN</v>
      </c>
      <c r="I45" t="s">
        <v>1762</v>
      </c>
      <c r="J45" t="s">
        <v>1763</v>
      </c>
      <c r="K45" t="s">
        <v>642</v>
      </c>
      <c r="L45" t="s">
        <v>1167</v>
      </c>
    </row>
    <row r="46" spans="8:12">
      <c r="H46" t="str">
        <f t="shared" si="0"/>
        <v>NA0MeGJkh5ehaCN</v>
      </c>
      <c r="I46" t="s">
        <v>1764</v>
      </c>
      <c r="J46" t="s">
        <v>1765</v>
      </c>
      <c r="K46" t="s">
        <v>642</v>
      </c>
      <c r="L46" t="s">
        <v>1175</v>
      </c>
    </row>
    <row r="47" spans="8:12">
      <c r="H47" t="str">
        <f t="shared" si="0"/>
        <v>NA0jSGJkh5ehaCN</v>
      </c>
      <c r="I47" t="s">
        <v>1766</v>
      </c>
      <c r="J47" t="s">
        <v>1767</v>
      </c>
      <c r="K47" t="s">
        <v>642</v>
      </c>
      <c r="L47" t="s">
        <v>1186</v>
      </c>
    </row>
    <row r="48" spans="8:12">
      <c r="H48" t="str">
        <f t="shared" si="0"/>
        <v>NA0tWGJkh5ehaCN</v>
      </c>
      <c r="I48" t="s">
        <v>1768</v>
      </c>
      <c r="J48" t="s">
        <v>1769</v>
      </c>
      <c r="K48" t="s">
        <v>642</v>
      </c>
      <c r="L48" t="s">
        <v>1194</v>
      </c>
    </row>
    <row r="49" spans="8:12">
      <c r="H49" t="str">
        <f t="shared" si="0"/>
        <v>NA1LAGJkh5ehaCN</v>
      </c>
      <c r="I49" t="s">
        <v>1770</v>
      </c>
      <c r="J49" t="s">
        <v>1771</v>
      </c>
      <c r="K49" t="s">
        <v>642</v>
      </c>
      <c r="L49" t="s">
        <v>1201</v>
      </c>
    </row>
    <row r="50" spans="8:12">
      <c r="H50" t="str">
        <f t="shared" si="0"/>
        <v>NA1kGGJkh5ehaCN</v>
      </c>
      <c r="I50" t="s">
        <v>1772</v>
      </c>
      <c r="J50" t="s">
        <v>1773</v>
      </c>
      <c r="K50" t="s">
        <v>642</v>
      </c>
      <c r="L50" t="s">
        <v>1208</v>
      </c>
    </row>
    <row r="51" spans="8:12">
      <c r="H51" t="str">
        <f t="shared" si="0"/>
        <v>NA2gAGJkh5ehaCN</v>
      </c>
      <c r="I51" t="s">
        <v>1774</v>
      </c>
      <c r="J51" t="s">
        <v>1775</v>
      </c>
      <c r="K51" t="s">
        <v>642</v>
      </c>
      <c r="L51" t="s">
        <v>1215</v>
      </c>
    </row>
    <row r="52" spans="8:12">
      <c r="H52" t="str">
        <f t="shared" si="0"/>
        <v>NA4htGJkh5ehaCN</v>
      </c>
      <c r="I52" t="s">
        <v>1776</v>
      </c>
      <c r="J52" t="s">
        <v>1777</v>
      </c>
      <c r="K52" t="s">
        <v>642</v>
      </c>
      <c r="L52" t="s">
        <v>1229</v>
      </c>
    </row>
    <row r="53" spans="8:12">
      <c r="H53" t="str">
        <f t="shared" si="0"/>
        <v>NA5osGJkh5ehaCN</v>
      </c>
      <c r="I53" t="s">
        <v>1778</v>
      </c>
      <c r="J53" t="s">
        <v>1779</v>
      </c>
      <c r="K53" t="s">
        <v>642</v>
      </c>
      <c r="L53" t="s">
        <v>1237</v>
      </c>
    </row>
    <row r="54" spans="8:12">
      <c r="H54" t="str">
        <f t="shared" si="0"/>
        <v>NA9TRGJkh5ehaCN</v>
      </c>
      <c r="I54" t="s">
        <v>1780</v>
      </c>
      <c r="J54" t="s">
        <v>1781</v>
      </c>
      <c r="K54" t="s">
        <v>642</v>
      </c>
      <c r="L54" t="s">
        <v>1251</v>
      </c>
    </row>
    <row r="55" spans="8:12">
      <c r="H55" t="str">
        <f t="shared" si="0"/>
        <v>NAARUGJkh5ehaCN</v>
      </c>
      <c r="I55" t="s">
        <v>1782</v>
      </c>
      <c r="J55" t="s">
        <v>1783</v>
      </c>
      <c r="K55" t="s">
        <v>642</v>
      </c>
      <c r="L55" t="s">
        <v>1261</v>
      </c>
    </row>
    <row r="56" spans="8:12">
      <c r="H56" t="str">
        <f t="shared" si="0"/>
        <v>NAAY0GJkh5ehaCN</v>
      </c>
      <c r="I56" t="s">
        <v>1784</v>
      </c>
      <c r="J56" t="s">
        <v>1785</v>
      </c>
      <c r="K56" t="s">
        <v>642</v>
      </c>
      <c r="L56" t="s">
        <v>1276</v>
      </c>
    </row>
    <row r="57" spans="8:12">
      <c r="H57" t="str">
        <f t="shared" si="0"/>
        <v>NAB15GJkh5ehaCN</v>
      </c>
      <c r="I57" t="s">
        <v>1786</v>
      </c>
      <c r="J57" t="s">
        <v>1787</v>
      </c>
      <c r="K57" t="s">
        <v>642</v>
      </c>
      <c r="L57" t="s">
        <v>1280</v>
      </c>
    </row>
    <row r="58" spans="8:12">
      <c r="H58" t="str">
        <f t="shared" si="0"/>
        <v>NABNIGJkh5ehaCN</v>
      </c>
      <c r="I58" t="s">
        <v>1788</v>
      </c>
      <c r="J58" t="s">
        <v>1789</v>
      </c>
      <c r="K58" t="s">
        <v>642</v>
      </c>
      <c r="L58" t="s">
        <v>1287</v>
      </c>
    </row>
    <row r="59" spans="8:12">
      <c r="H59" t="str">
        <f t="shared" si="0"/>
        <v>NAEJ0GJkh5ehaCN</v>
      </c>
      <c r="I59" t="s">
        <v>1790</v>
      </c>
      <c r="J59" t="s">
        <v>1791</v>
      </c>
      <c r="K59" t="s">
        <v>642</v>
      </c>
      <c r="L59" t="s">
        <v>1298</v>
      </c>
    </row>
    <row r="60" spans="8:12">
      <c r="H60" t="str">
        <f t="shared" si="0"/>
        <v>NAKK2GJkh5ehaCN</v>
      </c>
      <c r="I60" t="s">
        <v>1792</v>
      </c>
      <c r="J60" t="s">
        <v>1793</v>
      </c>
      <c r="K60" t="s">
        <v>642</v>
      </c>
      <c r="L60" t="s">
        <v>1306</v>
      </c>
    </row>
    <row r="61" spans="8:12">
      <c r="H61" t="str">
        <f t="shared" si="0"/>
        <v>NAOENGJkh5ehaCN</v>
      </c>
      <c r="I61" t="s">
        <v>1794</v>
      </c>
      <c r="J61" t="s">
        <v>1795</v>
      </c>
      <c r="K61" t="s">
        <v>642</v>
      </c>
      <c r="L61" t="s">
        <v>1411</v>
      </c>
    </row>
    <row r="62" spans="8:12">
      <c r="H62" t="str">
        <f t="shared" si="0"/>
        <v>NAPZgGJkh5ehaCN</v>
      </c>
      <c r="I62" t="s">
        <v>1796</v>
      </c>
      <c r="J62" t="s">
        <v>1797</v>
      </c>
      <c r="K62" t="s">
        <v>642</v>
      </c>
      <c r="L62" t="s">
        <v>1426</v>
      </c>
    </row>
    <row r="63" spans="8:12">
      <c r="H63" t="str">
        <f t="shared" si="0"/>
        <v>NATWsGJkh5ehaCN</v>
      </c>
      <c r="I63" t="s">
        <v>1798</v>
      </c>
      <c r="J63" t="s">
        <v>1799</v>
      </c>
      <c r="K63" t="s">
        <v>642</v>
      </c>
      <c r="L63" t="s">
        <v>1440</v>
      </c>
    </row>
    <row r="64" spans="8:12">
      <c r="H64" t="str">
        <f t="shared" si="0"/>
        <v>NAUvdGJkh5ehaCN</v>
      </c>
      <c r="I64" t="s">
        <v>1800</v>
      </c>
      <c r="J64" t="s">
        <v>1801</v>
      </c>
      <c r="K64" t="s">
        <v>642</v>
      </c>
      <c r="L64" t="s">
        <v>1449</v>
      </c>
    </row>
    <row r="65" spans="8:12">
      <c r="H65" t="str">
        <f t="shared" si="0"/>
        <v>NAWKEGJkh5ehaCN</v>
      </c>
      <c r="I65" t="s">
        <v>1802</v>
      </c>
      <c r="J65" t="s">
        <v>1803</v>
      </c>
      <c r="K65" t="s">
        <v>642</v>
      </c>
      <c r="L65" t="s">
        <v>1456</v>
      </c>
    </row>
    <row r="66" spans="8:12">
      <c r="H66" t="str">
        <f t="shared" si="0"/>
        <v>NAZxJGJkh5ehaCN</v>
      </c>
      <c r="I66" t="s">
        <v>1804</v>
      </c>
      <c r="J66" t="s">
        <v>1805</v>
      </c>
      <c r="K66" t="s">
        <v>642</v>
      </c>
      <c r="L66" t="s">
        <v>1463</v>
      </c>
    </row>
    <row r="67" spans="8:12">
      <c r="H67" t="str">
        <f t="shared" ref="H67:H130" si="1">MID(I67,5,15)</f>
        <v>NAfIkGJkh5ehaCN</v>
      </c>
      <c r="I67" t="s">
        <v>1806</v>
      </c>
      <c r="J67" t="s">
        <v>1807</v>
      </c>
      <c r="K67" t="s">
        <v>642</v>
      </c>
      <c r="L67" t="s">
        <v>1470</v>
      </c>
    </row>
    <row r="68" spans="8:12">
      <c r="H68" t="str">
        <f t="shared" si="1"/>
        <v>NAl2iGJkh5ehaCN</v>
      </c>
      <c r="I68" t="s">
        <v>1808</v>
      </c>
      <c r="J68" t="s">
        <v>1809</v>
      </c>
      <c r="K68" t="s">
        <v>642</v>
      </c>
      <c r="L68" t="s">
        <v>1477</v>
      </c>
    </row>
    <row r="69" spans="8:12">
      <c r="H69" t="str">
        <f t="shared" si="1"/>
        <v>NAmH5GJkh5ehaCN</v>
      </c>
      <c r="I69" t="s">
        <v>1810</v>
      </c>
      <c r="J69" t="s">
        <v>1811</v>
      </c>
      <c r="K69" t="s">
        <v>642</v>
      </c>
      <c r="L69" t="s">
        <v>1484</v>
      </c>
    </row>
    <row r="70" spans="8:12">
      <c r="H70" t="str">
        <f t="shared" si="1"/>
        <v>NAmL6GJkh5ehaCN</v>
      </c>
      <c r="I70" t="s">
        <v>1812</v>
      </c>
      <c r="J70" t="s">
        <v>1813</v>
      </c>
      <c r="K70" t="s">
        <v>642</v>
      </c>
      <c r="L70" t="s">
        <v>1496</v>
      </c>
    </row>
    <row r="71" spans="8:12">
      <c r="H71" t="str">
        <f t="shared" si="1"/>
        <v>NAo5eGJkh5ehaCN</v>
      </c>
      <c r="I71" t="s">
        <v>1814</v>
      </c>
      <c r="J71" t="s">
        <v>1815</v>
      </c>
      <c r="K71" t="s">
        <v>642</v>
      </c>
      <c r="L71" t="s">
        <v>1500</v>
      </c>
    </row>
    <row r="72" spans="8:12">
      <c r="H72" t="str">
        <f t="shared" si="1"/>
        <v>NAuUbGJkh5ehaCN</v>
      </c>
      <c r="I72" t="s">
        <v>1816</v>
      </c>
      <c r="J72" t="s">
        <v>1817</v>
      </c>
      <c r="K72" t="s">
        <v>642</v>
      </c>
      <c r="L72" t="s">
        <v>1507</v>
      </c>
    </row>
    <row r="73" spans="8:12">
      <c r="H73" t="str">
        <f t="shared" si="1"/>
        <v>NAuhtGJkh5ehaCN</v>
      </c>
      <c r="I73" t="s">
        <v>1818</v>
      </c>
      <c r="J73" t="s">
        <v>1819</v>
      </c>
      <c r="K73" t="s">
        <v>642</v>
      </c>
      <c r="L73" t="s">
        <v>1521</v>
      </c>
    </row>
    <row r="74" spans="8:12">
      <c r="H74" t="str">
        <f t="shared" si="1"/>
        <v>NAuvMGJkh5ehaCN</v>
      </c>
      <c r="I74" t="s">
        <v>1820</v>
      </c>
      <c r="J74" t="s">
        <v>1821</v>
      </c>
      <c r="K74" t="s">
        <v>642</v>
      </c>
      <c r="L74" t="s">
        <v>1521</v>
      </c>
    </row>
    <row r="75" spans="8:12">
      <c r="H75" t="str">
        <f t="shared" si="1"/>
        <v>NAv7TGJkh5ehaCN</v>
      </c>
      <c r="I75" t="s">
        <v>1822</v>
      </c>
      <c r="J75" t="s">
        <v>1823</v>
      </c>
      <c r="K75" t="s">
        <v>642</v>
      </c>
      <c r="L75" t="s">
        <v>1530</v>
      </c>
    </row>
    <row r="76" spans="8:12">
      <c r="H76" t="str">
        <f t="shared" si="1"/>
        <v>NAxNCGJkh5ehaCN</v>
      </c>
      <c r="I76" t="s">
        <v>1824</v>
      </c>
      <c r="J76" t="s">
        <v>1825</v>
      </c>
      <c r="K76" t="s">
        <v>642</v>
      </c>
      <c r="L76" t="s">
        <v>1540</v>
      </c>
    </row>
    <row r="77" spans="8:12">
      <c r="H77" t="str">
        <f t="shared" si="1"/>
        <v>NBAz3GJkh5ehaCN</v>
      </c>
      <c r="I77" t="s">
        <v>1826</v>
      </c>
      <c r="J77" t="s">
        <v>1827</v>
      </c>
      <c r="K77" t="s">
        <v>642</v>
      </c>
      <c r="L77" t="s">
        <v>1548</v>
      </c>
    </row>
    <row r="78" spans="8:12">
      <c r="H78" t="str">
        <f t="shared" si="1"/>
        <v>NBGm1GJkh5ehaCN</v>
      </c>
      <c r="I78" t="s">
        <v>1828</v>
      </c>
      <c r="J78" t="s">
        <v>1829</v>
      </c>
      <c r="K78" t="s">
        <v>642</v>
      </c>
      <c r="L78" t="s">
        <v>1562</v>
      </c>
    </row>
    <row r="79" spans="8:12">
      <c r="H79" t="str">
        <f t="shared" si="1"/>
        <v>NBGppGJkh5ehaCN</v>
      </c>
      <c r="I79" t="s">
        <v>1830</v>
      </c>
      <c r="J79" t="s">
        <v>1831</v>
      </c>
      <c r="K79" t="s">
        <v>642</v>
      </c>
      <c r="L79" t="s">
        <v>1569</v>
      </c>
    </row>
    <row r="80" spans="8:12">
      <c r="H80" t="str">
        <f t="shared" si="1"/>
        <v>NBHM2GJkh5ehaCN</v>
      </c>
      <c r="I80" t="s">
        <v>1832</v>
      </c>
      <c r="J80" t="s">
        <v>1833</v>
      </c>
      <c r="K80" t="s">
        <v>642</v>
      </c>
      <c r="L80" t="s">
        <v>1572</v>
      </c>
    </row>
    <row r="81" spans="8:12">
      <c r="H81" t="str">
        <f t="shared" si="1"/>
        <v>NBHNuGJkh5ehaCN</v>
      </c>
      <c r="I81" t="s">
        <v>1834</v>
      </c>
      <c r="J81" t="s">
        <v>1835</v>
      </c>
      <c r="K81" t="s">
        <v>642</v>
      </c>
      <c r="L81" t="s">
        <v>1586</v>
      </c>
    </row>
    <row r="82" spans="8:12">
      <c r="H82" t="str">
        <f t="shared" si="1"/>
        <v>NBHgaGJkh5ehaCN</v>
      </c>
      <c r="I82" t="s">
        <v>1836</v>
      </c>
      <c r="J82" t="s">
        <v>1837</v>
      </c>
      <c r="K82" t="s">
        <v>642</v>
      </c>
      <c r="L82" t="s">
        <v>1594</v>
      </c>
    </row>
    <row r="83" spans="8:12">
      <c r="H83" t="str">
        <f t="shared" si="1"/>
        <v>NBHmDGJkh5ehaCN</v>
      </c>
      <c r="I83" t="s">
        <v>1838</v>
      </c>
      <c r="J83" t="s">
        <v>1839</v>
      </c>
      <c r="K83" t="s">
        <v>642</v>
      </c>
      <c r="L83" t="s">
        <v>1602</v>
      </c>
    </row>
    <row r="84" spans="8:12">
      <c r="H84" t="str">
        <f t="shared" si="1"/>
        <v>NBPJiGJkh5ehaCN</v>
      </c>
      <c r="I84" t="s">
        <v>1840</v>
      </c>
      <c r="J84" t="s">
        <v>1841</v>
      </c>
      <c r="K84" t="s">
        <v>642</v>
      </c>
      <c r="L84" t="s">
        <v>1610</v>
      </c>
    </row>
    <row r="85" spans="8:12">
      <c r="H85" t="str">
        <f t="shared" si="1"/>
        <v>NBQXHGJkh5ehaCN</v>
      </c>
      <c r="I85" t="s">
        <v>1842</v>
      </c>
      <c r="J85" t="s">
        <v>1843</v>
      </c>
      <c r="K85" t="s">
        <v>642</v>
      </c>
      <c r="L85" t="s">
        <v>1617</v>
      </c>
    </row>
    <row r="86" spans="8:12">
      <c r="H86" t="str">
        <f t="shared" si="1"/>
        <v>NBR0lGJkh5ehaCN</v>
      </c>
      <c r="I86" t="s">
        <v>1844</v>
      </c>
      <c r="J86" t="s">
        <v>1845</v>
      </c>
      <c r="K86" t="s">
        <v>642</v>
      </c>
      <c r="L86" t="s">
        <v>1627</v>
      </c>
    </row>
    <row r="87" spans="8:12">
      <c r="H87" t="str">
        <f t="shared" si="1"/>
        <v>NBTh6GJkh5ehaCN</v>
      </c>
      <c r="I87" t="s">
        <v>1846</v>
      </c>
      <c r="J87" t="s">
        <v>1847</v>
      </c>
      <c r="K87" t="s">
        <v>642</v>
      </c>
      <c r="L87" t="s">
        <v>1848</v>
      </c>
    </row>
    <row r="88" spans="8:12">
      <c r="H88" t="str">
        <f t="shared" si="1"/>
        <v/>
      </c>
    </row>
    <row r="89" spans="8:12">
      <c r="H89" t="str">
        <f t="shared" si="1"/>
        <v/>
      </c>
    </row>
    <row r="90" spans="8:12">
      <c r="H90" t="str">
        <f t="shared" si="1"/>
        <v/>
      </c>
    </row>
    <row r="91" spans="8:12">
      <c r="H91" t="str">
        <f t="shared" si="1"/>
        <v/>
      </c>
    </row>
    <row r="92" spans="8:12">
      <c r="H92" t="str">
        <f t="shared" si="1"/>
        <v/>
      </c>
    </row>
    <row r="93" spans="8:12">
      <c r="H93" t="str">
        <f t="shared" si="1"/>
        <v/>
      </c>
    </row>
    <row r="94" spans="8:12">
      <c r="H94" t="str">
        <f t="shared" si="1"/>
        <v/>
      </c>
    </row>
    <row r="95" spans="8:12">
      <c r="H95" t="str">
        <f t="shared" si="1"/>
        <v/>
      </c>
    </row>
    <row r="96" spans="8:12">
      <c r="H96" t="str">
        <f t="shared" si="1"/>
        <v/>
      </c>
    </row>
    <row r="97" spans="8:8">
      <c r="H97" t="str">
        <f t="shared" si="1"/>
        <v/>
      </c>
    </row>
    <row r="98" spans="8:8">
      <c r="H98" t="str">
        <f t="shared" si="1"/>
        <v/>
      </c>
    </row>
    <row r="99" spans="8:8">
      <c r="H99" t="str">
        <f t="shared" si="1"/>
        <v/>
      </c>
    </row>
    <row r="100" spans="8:8">
      <c r="H100" t="str">
        <f t="shared" si="1"/>
        <v/>
      </c>
    </row>
    <row r="101" spans="8:8">
      <c r="H101" t="str">
        <f t="shared" si="1"/>
        <v/>
      </c>
    </row>
    <row r="102" spans="8:8">
      <c r="H102" t="str">
        <f t="shared" si="1"/>
        <v/>
      </c>
    </row>
    <row r="103" spans="8:8">
      <c r="H103" t="str">
        <f t="shared" si="1"/>
        <v/>
      </c>
    </row>
    <row r="104" spans="8:8">
      <c r="H104" t="str">
        <f t="shared" si="1"/>
        <v/>
      </c>
    </row>
    <row r="105" spans="8:8">
      <c r="H105" t="str">
        <f t="shared" si="1"/>
        <v/>
      </c>
    </row>
    <row r="106" spans="8:8">
      <c r="H106" t="str">
        <f t="shared" si="1"/>
        <v/>
      </c>
    </row>
    <row r="107" spans="8:8">
      <c r="H107" t="str">
        <f t="shared" si="1"/>
        <v/>
      </c>
    </row>
    <row r="108" spans="8:8">
      <c r="H108" t="str">
        <f t="shared" si="1"/>
        <v/>
      </c>
    </row>
    <row r="109" spans="8:8">
      <c r="H109" t="str">
        <f t="shared" si="1"/>
        <v/>
      </c>
    </row>
    <row r="110" spans="8:8">
      <c r="H110" t="str">
        <f t="shared" si="1"/>
        <v/>
      </c>
    </row>
    <row r="111" spans="8:8">
      <c r="H111" t="str">
        <f t="shared" si="1"/>
        <v/>
      </c>
    </row>
    <row r="112" spans="8:8">
      <c r="H112" t="str">
        <f t="shared" si="1"/>
        <v/>
      </c>
    </row>
    <row r="113" spans="8:8">
      <c r="H113" t="str">
        <f t="shared" si="1"/>
        <v/>
      </c>
    </row>
    <row r="114" spans="8:8">
      <c r="H114" t="str">
        <f t="shared" si="1"/>
        <v/>
      </c>
    </row>
    <row r="115" spans="8:8">
      <c r="H115" t="str">
        <f t="shared" si="1"/>
        <v/>
      </c>
    </row>
    <row r="116" spans="8:8">
      <c r="H116" t="str">
        <f t="shared" si="1"/>
        <v/>
      </c>
    </row>
    <row r="117" spans="8:8">
      <c r="H117" t="str">
        <f t="shared" si="1"/>
        <v/>
      </c>
    </row>
    <row r="118" spans="8:8">
      <c r="H118" t="str">
        <f t="shared" si="1"/>
        <v/>
      </c>
    </row>
    <row r="119" spans="8:8">
      <c r="H119" t="str">
        <f t="shared" si="1"/>
        <v/>
      </c>
    </row>
    <row r="120" spans="8:8">
      <c r="H120" t="str">
        <f t="shared" si="1"/>
        <v/>
      </c>
    </row>
    <row r="121" spans="8:8">
      <c r="H121" t="str">
        <f t="shared" si="1"/>
        <v/>
      </c>
    </row>
    <row r="122" spans="8:8">
      <c r="H122" t="str">
        <f t="shared" si="1"/>
        <v/>
      </c>
    </row>
    <row r="123" spans="8:8">
      <c r="H123" t="str">
        <f t="shared" si="1"/>
        <v/>
      </c>
    </row>
    <row r="124" spans="8:8">
      <c r="H124" t="str">
        <f t="shared" si="1"/>
        <v/>
      </c>
    </row>
    <row r="125" spans="8:8">
      <c r="H125" t="str">
        <f t="shared" si="1"/>
        <v/>
      </c>
    </row>
    <row r="126" spans="8:8">
      <c r="H126" t="str">
        <f t="shared" si="1"/>
        <v/>
      </c>
    </row>
    <row r="127" spans="8:8">
      <c r="H127" t="str">
        <f t="shared" si="1"/>
        <v/>
      </c>
    </row>
    <row r="128" spans="8:8">
      <c r="H128" t="str">
        <f t="shared" si="1"/>
        <v/>
      </c>
    </row>
    <row r="129" spans="8:8">
      <c r="H129" t="str">
        <f t="shared" si="1"/>
        <v/>
      </c>
    </row>
    <row r="130" spans="8:8">
      <c r="H130" t="str">
        <f t="shared" si="1"/>
        <v/>
      </c>
    </row>
    <row r="131" spans="8:8">
      <c r="H131" t="str">
        <f t="shared" ref="H131:H194" si="2">MID(I131,5,15)</f>
        <v/>
      </c>
    </row>
    <row r="132" spans="8:8">
      <c r="H132" t="str">
        <f t="shared" si="2"/>
        <v/>
      </c>
    </row>
    <row r="133" spans="8:8">
      <c r="H133" t="str">
        <f t="shared" si="2"/>
        <v/>
      </c>
    </row>
    <row r="134" spans="8:8">
      <c r="H134" t="str">
        <f t="shared" si="2"/>
        <v/>
      </c>
    </row>
    <row r="135" spans="8:8">
      <c r="H135" t="str">
        <f t="shared" si="2"/>
        <v/>
      </c>
    </row>
    <row r="136" spans="8:8">
      <c r="H136" t="str">
        <f t="shared" si="2"/>
        <v/>
      </c>
    </row>
    <row r="137" spans="8:8">
      <c r="H137" t="str">
        <f t="shared" si="2"/>
        <v/>
      </c>
    </row>
    <row r="138" spans="8:8">
      <c r="H138" t="str">
        <f t="shared" si="2"/>
        <v/>
      </c>
    </row>
    <row r="139" spans="8:8">
      <c r="H139" t="str">
        <f t="shared" si="2"/>
        <v/>
      </c>
    </row>
    <row r="140" spans="8:8">
      <c r="H140" t="str">
        <f t="shared" si="2"/>
        <v/>
      </c>
    </row>
    <row r="141" spans="8:8">
      <c r="H141" t="str">
        <f t="shared" si="2"/>
        <v/>
      </c>
    </row>
    <row r="142" spans="8:8">
      <c r="H142" t="str">
        <f t="shared" si="2"/>
        <v/>
      </c>
    </row>
    <row r="143" spans="8:8">
      <c r="H143" t="str">
        <f t="shared" si="2"/>
        <v/>
      </c>
    </row>
    <row r="144" spans="8:8">
      <c r="H144" t="str">
        <f t="shared" si="2"/>
        <v/>
      </c>
    </row>
    <row r="145" spans="8:8">
      <c r="H145" t="str">
        <f t="shared" si="2"/>
        <v/>
      </c>
    </row>
    <row r="146" spans="8:8">
      <c r="H146" t="str">
        <f t="shared" si="2"/>
        <v/>
      </c>
    </row>
    <row r="147" spans="8:8">
      <c r="H147" t="str">
        <f t="shared" si="2"/>
        <v/>
      </c>
    </row>
    <row r="148" spans="8:8">
      <c r="H148" t="str">
        <f t="shared" si="2"/>
        <v/>
      </c>
    </row>
    <row r="149" spans="8:8">
      <c r="H149" t="str">
        <f t="shared" si="2"/>
        <v/>
      </c>
    </row>
    <row r="150" spans="8:8">
      <c r="H150" t="str">
        <f t="shared" si="2"/>
        <v/>
      </c>
    </row>
    <row r="151" spans="8:8">
      <c r="H151" t="str">
        <f t="shared" si="2"/>
        <v/>
      </c>
    </row>
    <row r="152" spans="8:8">
      <c r="H152" t="str">
        <f t="shared" si="2"/>
        <v/>
      </c>
    </row>
    <row r="153" spans="8:8">
      <c r="H153" t="str">
        <f t="shared" si="2"/>
        <v/>
      </c>
    </row>
    <row r="154" spans="8:8">
      <c r="H154" t="str">
        <f t="shared" si="2"/>
        <v/>
      </c>
    </row>
    <row r="155" spans="8:8">
      <c r="H155" t="str">
        <f t="shared" si="2"/>
        <v/>
      </c>
    </row>
    <row r="156" spans="8:8">
      <c r="H156" t="str">
        <f t="shared" si="2"/>
        <v/>
      </c>
    </row>
    <row r="157" spans="8:8">
      <c r="H157" t="str">
        <f t="shared" si="2"/>
        <v/>
      </c>
    </row>
    <row r="158" spans="8:8">
      <c r="H158" t="str">
        <f t="shared" si="2"/>
        <v/>
      </c>
    </row>
    <row r="159" spans="8:8">
      <c r="H159" t="str">
        <f t="shared" si="2"/>
        <v/>
      </c>
    </row>
    <row r="160" spans="8:8">
      <c r="H160" t="str">
        <f t="shared" si="2"/>
        <v/>
      </c>
    </row>
    <row r="161" spans="8:8">
      <c r="H161" t="str">
        <f t="shared" si="2"/>
        <v/>
      </c>
    </row>
    <row r="162" spans="8:8">
      <c r="H162" t="str">
        <f t="shared" si="2"/>
        <v/>
      </c>
    </row>
    <row r="163" spans="8:8">
      <c r="H163" t="str">
        <f t="shared" si="2"/>
        <v/>
      </c>
    </row>
    <row r="164" spans="8:8">
      <c r="H164" t="str">
        <f t="shared" si="2"/>
        <v/>
      </c>
    </row>
    <row r="165" spans="8:8">
      <c r="H165" t="str">
        <f t="shared" si="2"/>
        <v/>
      </c>
    </row>
    <row r="166" spans="8:8">
      <c r="H166" t="str">
        <f t="shared" si="2"/>
        <v/>
      </c>
    </row>
    <row r="167" spans="8:8">
      <c r="H167" t="str">
        <f t="shared" si="2"/>
        <v/>
      </c>
    </row>
    <row r="168" spans="8:8">
      <c r="H168" t="str">
        <f t="shared" si="2"/>
        <v/>
      </c>
    </row>
    <row r="169" spans="8:8">
      <c r="H169" t="str">
        <f t="shared" si="2"/>
        <v/>
      </c>
    </row>
    <row r="170" spans="8:8">
      <c r="H170" t="str">
        <f t="shared" si="2"/>
        <v/>
      </c>
    </row>
    <row r="171" spans="8:8">
      <c r="H171" t="str">
        <f t="shared" si="2"/>
        <v/>
      </c>
    </row>
    <row r="172" spans="8:8">
      <c r="H172" t="str">
        <f t="shared" si="2"/>
        <v/>
      </c>
    </row>
    <row r="173" spans="8:8">
      <c r="H173" t="str">
        <f t="shared" si="2"/>
        <v/>
      </c>
    </row>
    <row r="174" spans="8:8">
      <c r="H174" t="str">
        <f t="shared" si="2"/>
        <v/>
      </c>
    </row>
    <row r="175" spans="8:8">
      <c r="H175" t="str">
        <f t="shared" si="2"/>
        <v/>
      </c>
    </row>
    <row r="176" spans="8:8">
      <c r="H176" t="str">
        <f t="shared" si="2"/>
        <v/>
      </c>
    </row>
    <row r="177" spans="8:8">
      <c r="H177" t="str">
        <f t="shared" si="2"/>
        <v/>
      </c>
    </row>
    <row r="178" spans="8:8">
      <c r="H178" t="str">
        <f t="shared" si="2"/>
        <v/>
      </c>
    </row>
    <row r="179" spans="8:8">
      <c r="H179" t="str">
        <f t="shared" si="2"/>
        <v/>
      </c>
    </row>
    <row r="180" spans="8:8">
      <c r="H180" t="str">
        <f t="shared" si="2"/>
        <v/>
      </c>
    </row>
    <row r="181" spans="8:8">
      <c r="H181" t="str">
        <f t="shared" si="2"/>
        <v/>
      </c>
    </row>
    <row r="182" spans="8:8">
      <c r="H182" t="str">
        <f t="shared" si="2"/>
        <v/>
      </c>
    </row>
    <row r="183" spans="8:8">
      <c r="H183" t="str">
        <f t="shared" si="2"/>
        <v/>
      </c>
    </row>
    <row r="184" spans="8:8">
      <c r="H184" t="str">
        <f t="shared" si="2"/>
        <v/>
      </c>
    </row>
    <row r="185" spans="8:8">
      <c r="H185" t="str">
        <f t="shared" si="2"/>
        <v/>
      </c>
    </row>
    <row r="186" spans="8:8">
      <c r="H186" t="str">
        <f t="shared" si="2"/>
        <v/>
      </c>
    </row>
    <row r="187" spans="8:8">
      <c r="H187" t="str">
        <f t="shared" si="2"/>
        <v/>
      </c>
    </row>
    <row r="188" spans="8:8">
      <c r="H188" t="str">
        <f t="shared" si="2"/>
        <v/>
      </c>
    </row>
    <row r="189" spans="8:8">
      <c r="H189" t="str">
        <f t="shared" si="2"/>
        <v/>
      </c>
    </row>
    <row r="190" spans="8:8">
      <c r="H190" t="str">
        <f t="shared" si="2"/>
        <v/>
      </c>
    </row>
    <row r="191" spans="8:8">
      <c r="H191" t="str">
        <f t="shared" si="2"/>
        <v/>
      </c>
    </row>
    <row r="192" spans="8:8">
      <c r="H192" t="str">
        <f t="shared" si="2"/>
        <v/>
      </c>
    </row>
    <row r="193" spans="8:8">
      <c r="H193" t="str">
        <f t="shared" si="2"/>
        <v/>
      </c>
    </row>
    <row r="194" spans="8:8">
      <c r="H194" t="str">
        <f t="shared" si="2"/>
        <v/>
      </c>
    </row>
    <row r="195" spans="8:8">
      <c r="H195" t="str">
        <f t="shared" ref="H195:H258" si="3">MID(I195,5,15)</f>
        <v/>
      </c>
    </row>
    <row r="196" spans="8:8">
      <c r="H196" t="str">
        <f t="shared" si="3"/>
        <v/>
      </c>
    </row>
    <row r="197" spans="8:8">
      <c r="H197" t="str">
        <f t="shared" si="3"/>
        <v/>
      </c>
    </row>
    <row r="198" spans="8:8">
      <c r="H198" t="str">
        <f t="shared" si="3"/>
        <v/>
      </c>
    </row>
    <row r="199" spans="8:8">
      <c r="H199" t="str">
        <f t="shared" si="3"/>
        <v/>
      </c>
    </row>
    <row r="200" spans="8:8">
      <c r="H200" t="str">
        <f t="shared" si="3"/>
        <v/>
      </c>
    </row>
    <row r="201" spans="8:8">
      <c r="H201" t="str">
        <f t="shared" si="3"/>
        <v/>
      </c>
    </row>
    <row r="202" spans="8:8">
      <c r="H202" t="str">
        <f t="shared" si="3"/>
        <v/>
      </c>
    </row>
    <row r="203" spans="8:8">
      <c r="H203" t="str">
        <f t="shared" si="3"/>
        <v/>
      </c>
    </row>
    <row r="204" spans="8:8">
      <c r="H204" t="str">
        <f t="shared" si="3"/>
        <v/>
      </c>
    </row>
    <row r="205" spans="8:8">
      <c r="H205" t="str">
        <f t="shared" si="3"/>
        <v/>
      </c>
    </row>
    <row r="206" spans="8:8">
      <c r="H206" t="str">
        <f t="shared" si="3"/>
        <v/>
      </c>
    </row>
    <row r="207" spans="8:8">
      <c r="H207" t="str">
        <f t="shared" si="3"/>
        <v/>
      </c>
    </row>
    <row r="208" spans="8:8">
      <c r="H208" t="str">
        <f t="shared" si="3"/>
        <v/>
      </c>
    </row>
    <row r="209" spans="8:8">
      <c r="H209" t="str">
        <f t="shared" si="3"/>
        <v/>
      </c>
    </row>
    <row r="210" spans="8:8">
      <c r="H210" t="str">
        <f t="shared" si="3"/>
        <v/>
      </c>
    </row>
    <row r="211" spans="8:8">
      <c r="H211" t="str">
        <f t="shared" si="3"/>
        <v/>
      </c>
    </row>
    <row r="212" spans="8:8">
      <c r="H212" t="str">
        <f t="shared" si="3"/>
        <v/>
      </c>
    </row>
    <row r="213" spans="8:8">
      <c r="H213" t="str">
        <f t="shared" si="3"/>
        <v/>
      </c>
    </row>
    <row r="214" spans="8:8">
      <c r="H214" t="str">
        <f t="shared" si="3"/>
        <v/>
      </c>
    </row>
    <row r="215" spans="8:8">
      <c r="H215" t="str">
        <f t="shared" si="3"/>
        <v/>
      </c>
    </row>
    <row r="216" spans="8:8">
      <c r="H216" t="str">
        <f t="shared" si="3"/>
        <v/>
      </c>
    </row>
    <row r="217" spans="8:8">
      <c r="H217" t="str">
        <f t="shared" si="3"/>
        <v/>
      </c>
    </row>
    <row r="218" spans="8:8">
      <c r="H218" t="str">
        <f t="shared" si="3"/>
        <v/>
      </c>
    </row>
    <row r="219" spans="8:8">
      <c r="H219" t="str">
        <f t="shared" si="3"/>
        <v/>
      </c>
    </row>
    <row r="220" spans="8:8">
      <c r="H220" t="str">
        <f t="shared" si="3"/>
        <v/>
      </c>
    </row>
    <row r="221" spans="8:8">
      <c r="H221" t="str">
        <f t="shared" si="3"/>
        <v/>
      </c>
    </row>
    <row r="222" spans="8:8">
      <c r="H222" t="str">
        <f t="shared" si="3"/>
        <v/>
      </c>
    </row>
    <row r="223" spans="8:8">
      <c r="H223" t="str">
        <f t="shared" si="3"/>
        <v/>
      </c>
    </row>
    <row r="224" spans="8:8">
      <c r="H224" t="str">
        <f t="shared" si="3"/>
        <v/>
      </c>
    </row>
    <row r="225" spans="8:8">
      <c r="H225" t="str">
        <f t="shared" si="3"/>
        <v/>
      </c>
    </row>
    <row r="226" spans="8:8">
      <c r="H226" t="str">
        <f t="shared" si="3"/>
        <v/>
      </c>
    </row>
    <row r="227" spans="8:8">
      <c r="H227" t="str">
        <f t="shared" si="3"/>
        <v/>
      </c>
    </row>
    <row r="228" spans="8:8">
      <c r="H228" t="str">
        <f t="shared" si="3"/>
        <v/>
      </c>
    </row>
    <row r="229" spans="8:8">
      <c r="H229" t="str">
        <f t="shared" si="3"/>
        <v/>
      </c>
    </row>
    <row r="230" spans="8:8">
      <c r="H230" t="str">
        <f t="shared" si="3"/>
        <v/>
      </c>
    </row>
    <row r="231" spans="8:8">
      <c r="H231" t="str">
        <f t="shared" si="3"/>
        <v/>
      </c>
    </row>
    <row r="232" spans="8:8">
      <c r="H232" t="str">
        <f t="shared" si="3"/>
        <v/>
      </c>
    </row>
    <row r="233" spans="8:8">
      <c r="H233" t="str">
        <f t="shared" si="3"/>
        <v/>
      </c>
    </row>
    <row r="234" spans="8:8">
      <c r="H234" t="str">
        <f t="shared" si="3"/>
        <v/>
      </c>
    </row>
    <row r="235" spans="8:8">
      <c r="H235" t="str">
        <f t="shared" si="3"/>
        <v/>
      </c>
    </row>
    <row r="236" spans="8:8">
      <c r="H236" t="str">
        <f t="shared" si="3"/>
        <v/>
      </c>
    </row>
    <row r="237" spans="8:8">
      <c r="H237" t="str">
        <f t="shared" si="3"/>
        <v/>
      </c>
    </row>
    <row r="238" spans="8:8">
      <c r="H238" t="str">
        <f t="shared" si="3"/>
        <v/>
      </c>
    </row>
    <row r="239" spans="8:8">
      <c r="H239" t="str">
        <f t="shared" si="3"/>
        <v/>
      </c>
    </row>
    <row r="240" spans="8:8">
      <c r="H240" t="str">
        <f t="shared" si="3"/>
        <v/>
      </c>
    </row>
    <row r="241" spans="8:8">
      <c r="H241" t="str">
        <f t="shared" si="3"/>
        <v/>
      </c>
    </row>
    <row r="242" spans="8:8">
      <c r="H242" t="str">
        <f t="shared" si="3"/>
        <v/>
      </c>
    </row>
    <row r="243" spans="8:8">
      <c r="H243" t="str">
        <f t="shared" si="3"/>
        <v/>
      </c>
    </row>
    <row r="244" spans="8:8">
      <c r="H244" t="str">
        <f t="shared" si="3"/>
        <v/>
      </c>
    </row>
    <row r="245" spans="8:8">
      <c r="H245" t="str">
        <f t="shared" si="3"/>
        <v/>
      </c>
    </row>
    <row r="246" spans="8:8">
      <c r="H246" t="str">
        <f t="shared" si="3"/>
        <v/>
      </c>
    </row>
    <row r="247" spans="8:8">
      <c r="H247" t="str">
        <f t="shared" si="3"/>
        <v/>
      </c>
    </row>
    <row r="248" spans="8:8">
      <c r="H248" t="str">
        <f t="shared" si="3"/>
        <v/>
      </c>
    </row>
    <row r="249" spans="8:8">
      <c r="H249" t="str">
        <f t="shared" si="3"/>
        <v/>
      </c>
    </row>
    <row r="250" spans="8:8">
      <c r="H250" t="str">
        <f t="shared" si="3"/>
        <v/>
      </c>
    </row>
    <row r="251" spans="8:8">
      <c r="H251" t="str">
        <f t="shared" si="3"/>
        <v/>
      </c>
    </row>
    <row r="252" spans="8:8">
      <c r="H252" t="str">
        <f t="shared" si="3"/>
        <v/>
      </c>
    </row>
    <row r="253" spans="8:8">
      <c r="H253" t="str">
        <f t="shared" si="3"/>
        <v/>
      </c>
    </row>
    <row r="254" spans="8:8">
      <c r="H254" t="str">
        <f t="shared" si="3"/>
        <v/>
      </c>
    </row>
    <row r="255" spans="8:8">
      <c r="H255" t="str">
        <f t="shared" si="3"/>
        <v/>
      </c>
    </row>
    <row r="256" spans="8:8">
      <c r="H256" t="str">
        <f t="shared" si="3"/>
        <v/>
      </c>
    </row>
    <row r="257" spans="8:8">
      <c r="H257" t="str">
        <f t="shared" si="3"/>
        <v/>
      </c>
    </row>
    <row r="258" spans="8:8">
      <c r="H258" t="str">
        <f t="shared" si="3"/>
        <v/>
      </c>
    </row>
    <row r="259" spans="8:8">
      <c r="H259" t="str">
        <f t="shared" ref="H259:H322" si="4">MID(I259,5,15)</f>
        <v/>
      </c>
    </row>
    <row r="260" spans="8:8">
      <c r="H260" t="str">
        <f t="shared" si="4"/>
        <v/>
      </c>
    </row>
    <row r="261" spans="8:8">
      <c r="H261" t="str">
        <f t="shared" si="4"/>
        <v/>
      </c>
    </row>
    <row r="262" spans="8:8">
      <c r="H262" t="str">
        <f t="shared" si="4"/>
        <v/>
      </c>
    </row>
    <row r="263" spans="8:8">
      <c r="H263" t="str">
        <f t="shared" si="4"/>
        <v/>
      </c>
    </row>
    <row r="264" spans="8:8">
      <c r="H264" t="str">
        <f t="shared" si="4"/>
        <v/>
      </c>
    </row>
    <row r="265" spans="8:8">
      <c r="H265" t="str">
        <f t="shared" si="4"/>
        <v/>
      </c>
    </row>
    <row r="266" spans="8:8">
      <c r="H266" t="str">
        <f t="shared" si="4"/>
        <v/>
      </c>
    </row>
    <row r="267" spans="8:8">
      <c r="H267" t="str">
        <f t="shared" si="4"/>
        <v/>
      </c>
    </row>
    <row r="268" spans="8:8">
      <c r="H268" t="str">
        <f t="shared" si="4"/>
        <v/>
      </c>
    </row>
    <row r="269" spans="8:8">
      <c r="H269" t="str">
        <f t="shared" si="4"/>
        <v/>
      </c>
    </row>
    <row r="270" spans="8:8">
      <c r="H270" t="str">
        <f t="shared" si="4"/>
        <v/>
      </c>
    </row>
    <row r="271" spans="8:8">
      <c r="H271" t="str">
        <f t="shared" si="4"/>
        <v/>
      </c>
    </row>
    <row r="272" spans="8:8">
      <c r="H272" t="str">
        <f t="shared" si="4"/>
        <v/>
      </c>
    </row>
    <row r="273" spans="8:8">
      <c r="H273" t="str">
        <f t="shared" si="4"/>
        <v/>
      </c>
    </row>
    <row r="274" spans="8:8">
      <c r="H274" t="str">
        <f t="shared" si="4"/>
        <v/>
      </c>
    </row>
    <row r="275" spans="8:8">
      <c r="H275" t="str">
        <f t="shared" si="4"/>
        <v/>
      </c>
    </row>
    <row r="276" spans="8:8">
      <c r="H276" t="str">
        <f t="shared" si="4"/>
        <v/>
      </c>
    </row>
    <row r="277" spans="8:8">
      <c r="H277" t="str">
        <f t="shared" si="4"/>
        <v/>
      </c>
    </row>
    <row r="278" spans="8:8">
      <c r="H278" t="str">
        <f t="shared" si="4"/>
        <v/>
      </c>
    </row>
    <row r="279" spans="8:8">
      <c r="H279" t="str">
        <f t="shared" si="4"/>
        <v/>
      </c>
    </row>
    <row r="280" spans="8:8">
      <c r="H280" t="str">
        <f t="shared" si="4"/>
        <v/>
      </c>
    </row>
    <row r="281" spans="8:8">
      <c r="H281" t="str">
        <f t="shared" si="4"/>
        <v/>
      </c>
    </row>
    <row r="282" spans="8:8">
      <c r="H282" t="str">
        <f t="shared" si="4"/>
        <v/>
      </c>
    </row>
    <row r="283" spans="8:8">
      <c r="H283" t="str">
        <f t="shared" si="4"/>
        <v/>
      </c>
    </row>
    <row r="284" spans="8:8">
      <c r="H284" t="str">
        <f t="shared" si="4"/>
        <v/>
      </c>
    </row>
    <row r="285" spans="8:8">
      <c r="H285" t="str">
        <f t="shared" si="4"/>
        <v/>
      </c>
    </row>
    <row r="286" spans="8:8">
      <c r="H286" t="str">
        <f t="shared" si="4"/>
        <v/>
      </c>
    </row>
    <row r="287" spans="8:8">
      <c r="H287" t="str">
        <f t="shared" si="4"/>
        <v/>
      </c>
    </row>
    <row r="288" spans="8:8">
      <c r="H288" t="str">
        <f t="shared" si="4"/>
        <v/>
      </c>
    </row>
    <row r="289" spans="8:8">
      <c r="H289" t="str">
        <f t="shared" si="4"/>
        <v/>
      </c>
    </row>
    <row r="290" spans="8:8">
      <c r="H290" t="str">
        <f t="shared" si="4"/>
        <v/>
      </c>
    </row>
    <row r="291" spans="8:8">
      <c r="H291" t="str">
        <f t="shared" si="4"/>
        <v/>
      </c>
    </row>
    <row r="292" spans="8:8">
      <c r="H292" t="str">
        <f t="shared" si="4"/>
        <v/>
      </c>
    </row>
    <row r="293" spans="8:8">
      <c r="H293" t="str">
        <f t="shared" si="4"/>
        <v/>
      </c>
    </row>
    <row r="294" spans="8:8">
      <c r="H294" t="str">
        <f t="shared" si="4"/>
        <v/>
      </c>
    </row>
    <row r="295" spans="8:8">
      <c r="H295" t="str">
        <f t="shared" si="4"/>
        <v/>
      </c>
    </row>
    <row r="296" spans="8:8">
      <c r="H296" t="str">
        <f t="shared" si="4"/>
        <v/>
      </c>
    </row>
    <row r="297" spans="8:8">
      <c r="H297" t="str">
        <f t="shared" si="4"/>
        <v/>
      </c>
    </row>
    <row r="298" spans="8:8">
      <c r="H298" t="str">
        <f t="shared" si="4"/>
        <v/>
      </c>
    </row>
    <row r="299" spans="8:8">
      <c r="H299" t="str">
        <f t="shared" si="4"/>
        <v/>
      </c>
    </row>
    <row r="300" spans="8:8">
      <c r="H300" t="str">
        <f t="shared" si="4"/>
        <v/>
      </c>
    </row>
    <row r="301" spans="8:8">
      <c r="H301" t="str">
        <f t="shared" si="4"/>
        <v/>
      </c>
    </row>
    <row r="302" spans="8:8">
      <c r="H302" t="str">
        <f t="shared" si="4"/>
        <v/>
      </c>
    </row>
    <row r="303" spans="8:8">
      <c r="H303" t="str">
        <f t="shared" si="4"/>
        <v/>
      </c>
    </row>
    <row r="304" spans="8:8">
      <c r="H304" t="str">
        <f t="shared" si="4"/>
        <v/>
      </c>
    </row>
    <row r="305" spans="8:8">
      <c r="H305" t="str">
        <f t="shared" si="4"/>
        <v/>
      </c>
    </row>
    <row r="306" spans="8:8">
      <c r="H306" t="str">
        <f t="shared" si="4"/>
        <v/>
      </c>
    </row>
    <row r="307" spans="8:8">
      <c r="H307" t="str">
        <f t="shared" si="4"/>
        <v/>
      </c>
    </row>
    <row r="308" spans="8:8">
      <c r="H308" t="str">
        <f t="shared" si="4"/>
        <v/>
      </c>
    </row>
    <row r="309" spans="8:8">
      <c r="H309" t="str">
        <f t="shared" si="4"/>
        <v/>
      </c>
    </row>
    <row r="310" spans="8:8">
      <c r="H310" t="str">
        <f t="shared" si="4"/>
        <v/>
      </c>
    </row>
    <row r="311" spans="8:8">
      <c r="H311" t="str">
        <f t="shared" si="4"/>
        <v/>
      </c>
    </row>
    <row r="312" spans="8:8">
      <c r="H312" t="str">
        <f t="shared" si="4"/>
        <v/>
      </c>
    </row>
    <row r="313" spans="8:8">
      <c r="H313" t="str">
        <f t="shared" si="4"/>
        <v/>
      </c>
    </row>
    <row r="314" spans="8:8">
      <c r="H314" t="str">
        <f t="shared" si="4"/>
        <v/>
      </c>
    </row>
    <row r="315" spans="8:8">
      <c r="H315" t="str">
        <f t="shared" si="4"/>
        <v/>
      </c>
    </row>
    <row r="316" spans="8:8">
      <c r="H316" t="str">
        <f t="shared" si="4"/>
        <v/>
      </c>
    </row>
    <row r="317" spans="8:8">
      <c r="H317" t="str">
        <f t="shared" si="4"/>
        <v/>
      </c>
    </row>
    <row r="318" spans="8:8">
      <c r="H318" t="str">
        <f t="shared" si="4"/>
        <v/>
      </c>
    </row>
    <row r="319" spans="8:8">
      <c r="H319" t="str">
        <f t="shared" si="4"/>
        <v/>
      </c>
    </row>
    <row r="320" spans="8:8">
      <c r="H320" t="str">
        <f t="shared" si="4"/>
        <v/>
      </c>
    </row>
    <row r="321" spans="8:8">
      <c r="H321" t="str">
        <f t="shared" si="4"/>
        <v/>
      </c>
    </row>
    <row r="322" spans="8:8">
      <c r="H322" t="str">
        <f t="shared" si="4"/>
        <v/>
      </c>
    </row>
    <row r="323" spans="8:8">
      <c r="H323" t="str">
        <f t="shared" ref="H323:H386" si="5">MID(I323,5,15)</f>
        <v/>
      </c>
    </row>
    <row r="324" spans="8:8">
      <c r="H324" t="str">
        <f t="shared" si="5"/>
        <v/>
      </c>
    </row>
    <row r="325" spans="8:8">
      <c r="H325" t="str">
        <f t="shared" si="5"/>
        <v/>
      </c>
    </row>
    <row r="326" spans="8:8">
      <c r="H326" t="str">
        <f t="shared" si="5"/>
        <v/>
      </c>
    </row>
    <row r="327" spans="8:8">
      <c r="H327" t="str">
        <f t="shared" si="5"/>
        <v/>
      </c>
    </row>
    <row r="328" spans="8:8">
      <c r="H328" t="str">
        <f t="shared" si="5"/>
        <v/>
      </c>
    </row>
    <row r="329" spans="8:8">
      <c r="H329" t="str">
        <f t="shared" si="5"/>
        <v/>
      </c>
    </row>
    <row r="330" spans="8:8">
      <c r="H330" t="str">
        <f t="shared" si="5"/>
        <v/>
      </c>
    </row>
    <row r="331" spans="8:8">
      <c r="H331" t="str">
        <f t="shared" si="5"/>
        <v/>
      </c>
    </row>
    <row r="332" spans="8:8">
      <c r="H332" t="str">
        <f t="shared" si="5"/>
        <v/>
      </c>
    </row>
    <row r="333" spans="8:8">
      <c r="H333" t="str">
        <f t="shared" si="5"/>
        <v/>
      </c>
    </row>
    <row r="334" spans="8:8">
      <c r="H334" t="str">
        <f t="shared" si="5"/>
        <v/>
      </c>
    </row>
    <row r="335" spans="8:8">
      <c r="H335" t="str">
        <f t="shared" si="5"/>
        <v/>
      </c>
    </row>
    <row r="336" spans="8:8">
      <c r="H336" t="str">
        <f t="shared" si="5"/>
        <v/>
      </c>
    </row>
    <row r="337" spans="8:8">
      <c r="H337" t="str">
        <f t="shared" si="5"/>
        <v/>
      </c>
    </row>
    <row r="338" spans="8:8">
      <c r="H338" t="str">
        <f t="shared" si="5"/>
        <v/>
      </c>
    </row>
    <row r="339" spans="8:8">
      <c r="H339" t="str">
        <f t="shared" si="5"/>
        <v/>
      </c>
    </row>
    <row r="340" spans="8:8">
      <c r="H340" t="str">
        <f t="shared" si="5"/>
        <v/>
      </c>
    </row>
    <row r="341" spans="8:8">
      <c r="H341" t="str">
        <f t="shared" si="5"/>
        <v/>
      </c>
    </row>
    <row r="342" spans="8:8">
      <c r="H342" t="str">
        <f t="shared" si="5"/>
        <v/>
      </c>
    </row>
    <row r="343" spans="8:8">
      <c r="H343" t="str">
        <f t="shared" si="5"/>
        <v/>
      </c>
    </row>
    <row r="344" spans="8:8">
      <c r="H344" t="str">
        <f t="shared" si="5"/>
        <v/>
      </c>
    </row>
    <row r="345" spans="8:8">
      <c r="H345" t="str">
        <f t="shared" si="5"/>
        <v/>
      </c>
    </row>
    <row r="346" spans="8:8">
      <c r="H346" t="str">
        <f t="shared" si="5"/>
        <v/>
      </c>
    </row>
    <row r="347" spans="8:8">
      <c r="H347" t="str">
        <f t="shared" si="5"/>
        <v/>
      </c>
    </row>
    <row r="348" spans="8:8">
      <c r="H348" t="str">
        <f t="shared" si="5"/>
        <v/>
      </c>
    </row>
    <row r="349" spans="8:8">
      <c r="H349" t="str">
        <f t="shared" si="5"/>
        <v/>
      </c>
    </row>
    <row r="350" spans="8:8">
      <c r="H350" t="str">
        <f t="shared" si="5"/>
        <v/>
      </c>
    </row>
    <row r="351" spans="8:8">
      <c r="H351" t="str">
        <f t="shared" si="5"/>
        <v/>
      </c>
    </row>
    <row r="352" spans="8:8">
      <c r="H352" t="str">
        <f t="shared" si="5"/>
        <v/>
      </c>
    </row>
    <row r="353" spans="8:8">
      <c r="H353" t="str">
        <f t="shared" si="5"/>
        <v/>
      </c>
    </row>
    <row r="354" spans="8:8">
      <c r="H354" t="str">
        <f t="shared" si="5"/>
        <v/>
      </c>
    </row>
    <row r="355" spans="8:8">
      <c r="H355" t="str">
        <f t="shared" si="5"/>
        <v/>
      </c>
    </row>
    <row r="356" spans="8:8">
      <c r="H356" t="str">
        <f t="shared" si="5"/>
        <v/>
      </c>
    </row>
    <row r="357" spans="8:8">
      <c r="H357" t="str">
        <f t="shared" si="5"/>
        <v/>
      </c>
    </row>
    <row r="358" spans="8:8">
      <c r="H358" t="str">
        <f t="shared" si="5"/>
        <v/>
      </c>
    </row>
    <row r="359" spans="8:8">
      <c r="H359" t="str">
        <f t="shared" si="5"/>
        <v/>
      </c>
    </row>
    <row r="360" spans="8:8">
      <c r="H360" t="str">
        <f t="shared" si="5"/>
        <v/>
      </c>
    </row>
    <row r="361" spans="8:8">
      <c r="H361" t="str">
        <f t="shared" si="5"/>
        <v/>
      </c>
    </row>
    <row r="362" spans="8:8">
      <c r="H362" t="str">
        <f t="shared" si="5"/>
        <v/>
      </c>
    </row>
    <row r="363" spans="8:8">
      <c r="H363" t="str">
        <f t="shared" si="5"/>
        <v/>
      </c>
    </row>
    <row r="364" spans="8:8">
      <c r="H364" t="str">
        <f t="shared" si="5"/>
        <v/>
      </c>
    </row>
    <row r="365" spans="8:8">
      <c r="H365" t="str">
        <f t="shared" si="5"/>
        <v/>
      </c>
    </row>
    <row r="366" spans="8:8">
      <c r="H366" t="str">
        <f t="shared" si="5"/>
        <v/>
      </c>
    </row>
    <row r="367" spans="8:8">
      <c r="H367" t="str">
        <f t="shared" si="5"/>
        <v/>
      </c>
    </row>
    <row r="368" spans="8:8">
      <c r="H368" t="str">
        <f t="shared" si="5"/>
        <v/>
      </c>
    </row>
    <row r="369" spans="8:8">
      <c r="H369" t="str">
        <f t="shared" si="5"/>
        <v/>
      </c>
    </row>
    <row r="370" spans="8:8">
      <c r="H370" t="str">
        <f t="shared" si="5"/>
        <v/>
      </c>
    </row>
    <row r="371" spans="8:8">
      <c r="H371" t="str">
        <f t="shared" si="5"/>
        <v/>
      </c>
    </row>
    <row r="372" spans="8:8">
      <c r="H372" t="str">
        <f t="shared" si="5"/>
        <v/>
      </c>
    </row>
    <row r="373" spans="8:8">
      <c r="H373" t="str">
        <f t="shared" si="5"/>
        <v/>
      </c>
    </row>
    <row r="374" spans="8:8">
      <c r="H374" t="str">
        <f t="shared" si="5"/>
        <v/>
      </c>
    </row>
    <row r="375" spans="8:8">
      <c r="H375" t="str">
        <f t="shared" si="5"/>
        <v/>
      </c>
    </row>
    <row r="376" spans="8:8">
      <c r="H376" t="str">
        <f t="shared" si="5"/>
        <v/>
      </c>
    </row>
    <row r="377" spans="8:8">
      <c r="H377" t="str">
        <f t="shared" si="5"/>
        <v/>
      </c>
    </row>
    <row r="378" spans="8:8">
      <c r="H378" t="str">
        <f t="shared" si="5"/>
        <v/>
      </c>
    </row>
    <row r="379" spans="8:8">
      <c r="H379" t="str">
        <f t="shared" si="5"/>
        <v/>
      </c>
    </row>
    <row r="380" spans="8:8">
      <c r="H380" t="str">
        <f t="shared" si="5"/>
        <v/>
      </c>
    </row>
    <row r="381" spans="8:8">
      <c r="H381" t="str">
        <f t="shared" si="5"/>
        <v/>
      </c>
    </row>
    <row r="382" spans="8:8">
      <c r="H382" t="str">
        <f t="shared" si="5"/>
        <v/>
      </c>
    </row>
    <row r="383" spans="8:8">
      <c r="H383" t="str">
        <f t="shared" si="5"/>
        <v/>
      </c>
    </row>
    <row r="384" spans="8:8">
      <c r="H384" t="str">
        <f t="shared" si="5"/>
        <v/>
      </c>
    </row>
    <row r="385" spans="8:8">
      <c r="H385" t="str">
        <f t="shared" si="5"/>
        <v/>
      </c>
    </row>
    <row r="386" spans="8:8">
      <c r="H386" t="str">
        <f t="shared" si="5"/>
        <v/>
      </c>
    </row>
    <row r="387" spans="8:8">
      <c r="H387" t="str">
        <f t="shared" ref="H387:H450" si="6">MID(I387,5,15)</f>
        <v/>
      </c>
    </row>
    <row r="388" spans="8:8">
      <c r="H388" t="str">
        <f t="shared" si="6"/>
        <v/>
      </c>
    </row>
    <row r="389" spans="8:8">
      <c r="H389" t="str">
        <f t="shared" si="6"/>
        <v/>
      </c>
    </row>
    <row r="390" spans="8:8">
      <c r="H390" t="str">
        <f t="shared" si="6"/>
        <v/>
      </c>
    </row>
    <row r="391" spans="8:8">
      <c r="H391" t="str">
        <f t="shared" si="6"/>
        <v/>
      </c>
    </row>
    <row r="392" spans="8:8">
      <c r="H392" t="str">
        <f t="shared" si="6"/>
        <v/>
      </c>
    </row>
    <row r="393" spans="8:8">
      <c r="H393" t="str">
        <f t="shared" si="6"/>
        <v/>
      </c>
    </row>
    <row r="394" spans="8:8">
      <c r="H394" t="str">
        <f t="shared" si="6"/>
        <v/>
      </c>
    </row>
    <row r="395" spans="8:8">
      <c r="H395" t="str">
        <f t="shared" si="6"/>
        <v/>
      </c>
    </row>
    <row r="396" spans="8:8">
      <c r="H396" t="str">
        <f t="shared" si="6"/>
        <v/>
      </c>
    </row>
    <row r="397" spans="8:8">
      <c r="H397" t="str">
        <f t="shared" si="6"/>
        <v/>
      </c>
    </row>
    <row r="398" spans="8:8">
      <c r="H398" t="str">
        <f t="shared" si="6"/>
        <v/>
      </c>
    </row>
    <row r="399" spans="8:8">
      <c r="H399" t="str">
        <f t="shared" si="6"/>
        <v/>
      </c>
    </row>
    <row r="400" spans="8:8">
      <c r="H400" t="str">
        <f t="shared" si="6"/>
        <v/>
      </c>
    </row>
    <row r="401" spans="8:8">
      <c r="H401" t="str">
        <f t="shared" si="6"/>
        <v/>
      </c>
    </row>
    <row r="402" spans="8:8">
      <c r="H402" t="str">
        <f t="shared" si="6"/>
        <v/>
      </c>
    </row>
    <row r="403" spans="8:8">
      <c r="H403" t="str">
        <f t="shared" si="6"/>
        <v/>
      </c>
    </row>
    <row r="404" spans="8:8">
      <c r="H404" t="str">
        <f t="shared" si="6"/>
        <v/>
      </c>
    </row>
    <row r="405" spans="8:8">
      <c r="H405" t="str">
        <f t="shared" si="6"/>
        <v/>
      </c>
    </row>
    <row r="406" spans="8:8">
      <c r="H406" t="str">
        <f t="shared" si="6"/>
        <v/>
      </c>
    </row>
    <row r="407" spans="8:8">
      <c r="H407" t="str">
        <f t="shared" si="6"/>
        <v/>
      </c>
    </row>
    <row r="408" spans="8:8">
      <c r="H408" t="str">
        <f t="shared" si="6"/>
        <v/>
      </c>
    </row>
    <row r="409" spans="8:8">
      <c r="H409" t="str">
        <f t="shared" si="6"/>
        <v/>
      </c>
    </row>
    <row r="410" spans="8:8">
      <c r="H410" t="str">
        <f t="shared" si="6"/>
        <v/>
      </c>
    </row>
    <row r="411" spans="8:8">
      <c r="H411" t="str">
        <f t="shared" si="6"/>
        <v/>
      </c>
    </row>
    <row r="412" spans="8:8">
      <c r="H412" t="str">
        <f t="shared" si="6"/>
        <v/>
      </c>
    </row>
    <row r="413" spans="8:8">
      <c r="H413" t="str">
        <f t="shared" si="6"/>
        <v/>
      </c>
    </row>
    <row r="414" spans="8:8">
      <c r="H414" t="str">
        <f t="shared" si="6"/>
        <v/>
      </c>
    </row>
    <row r="415" spans="8:8">
      <c r="H415" t="str">
        <f t="shared" si="6"/>
        <v/>
      </c>
    </row>
    <row r="416" spans="8:8">
      <c r="H416" t="str">
        <f t="shared" si="6"/>
        <v/>
      </c>
    </row>
    <row r="417" spans="8:8">
      <c r="H417" t="str">
        <f t="shared" si="6"/>
        <v/>
      </c>
    </row>
    <row r="418" spans="8:8">
      <c r="H418" t="str">
        <f t="shared" si="6"/>
        <v/>
      </c>
    </row>
    <row r="419" spans="8:8">
      <c r="H419" t="str">
        <f t="shared" si="6"/>
        <v/>
      </c>
    </row>
    <row r="420" spans="8:8">
      <c r="H420" t="str">
        <f t="shared" si="6"/>
        <v/>
      </c>
    </row>
    <row r="421" spans="8:8">
      <c r="H421" t="str">
        <f t="shared" si="6"/>
        <v/>
      </c>
    </row>
    <row r="422" spans="8:8">
      <c r="H422" t="str">
        <f t="shared" si="6"/>
        <v/>
      </c>
    </row>
    <row r="423" spans="8:8">
      <c r="H423" t="str">
        <f t="shared" si="6"/>
        <v/>
      </c>
    </row>
    <row r="424" spans="8:8">
      <c r="H424" t="str">
        <f t="shared" si="6"/>
        <v/>
      </c>
    </row>
    <row r="425" spans="8:8">
      <c r="H425" t="str">
        <f t="shared" si="6"/>
        <v/>
      </c>
    </row>
    <row r="426" spans="8:8">
      <c r="H426" t="str">
        <f t="shared" si="6"/>
        <v/>
      </c>
    </row>
    <row r="427" spans="8:8">
      <c r="H427" t="str">
        <f t="shared" si="6"/>
        <v/>
      </c>
    </row>
    <row r="428" spans="8:8">
      <c r="H428" t="str">
        <f t="shared" si="6"/>
        <v/>
      </c>
    </row>
    <row r="429" spans="8:8">
      <c r="H429" t="str">
        <f t="shared" si="6"/>
        <v/>
      </c>
    </row>
    <row r="430" spans="8:8">
      <c r="H430" t="str">
        <f t="shared" si="6"/>
        <v/>
      </c>
    </row>
    <row r="431" spans="8:8">
      <c r="H431" t="str">
        <f t="shared" si="6"/>
        <v/>
      </c>
    </row>
    <row r="432" spans="8:8">
      <c r="H432" t="str">
        <f t="shared" si="6"/>
        <v/>
      </c>
    </row>
    <row r="433" spans="8:8">
      <c r="H433" t="str">
        <f t="shared" si="6"/>
        <v/>
      </c>
    </row>
    <row r="434" spans="8:8">
      <c r="H434" t="str">
        <f t="shared" si="6"/>
        <v/>
      </c>
    </row>
    <row r="435" spans="8:8">
      <c r="H435" t="str">
        <f t="shared" si="6"/>
        <v/>
      </c>
    </row>
    <row r="436" spans="8:8">
      <c r="H436" t="str">
        <f t="shared" si="6"/>
        <v/>
      </c>
    </row>
    <row r="437" spans="8:8">
      <c r="H437" t="str">
        <f t="shared" si="6"/>
        <v/>
      </c>
    </row>
    <row r="438" spans="8:8">
      <c r="H438" t="str">
        <f t="shared" si="6"/>
        <v/>
      </c>
    </row>
    <row r="439" spans="8:8">
      <c r="H439" t="str">
        <f t="shared" si="6"/>
        <v/>
      </c>
    </row>
    <row r="440" spans="8:8">
      <c r="H440" t="str">
        <f t="shared" si="6"/>
        <v/>
      </c>
    </row>
    <row r="441" spans="8:8">
      <c r="H441" t="str">
        <f t="shared" si="6"/>
        <v/>
      </c>
    </row>
    <row r="442" spans="8:8">
      <c r="H442" t="str">
        <f t="shared" si="6"/>
        <v/>
      </c>
    </row>
    <row r="443" spans="8:8">
      <c r="H443" t="str">
        <f t="shared" si="6"/>
        <v/>
      </c>
    </row>
    <row r="444" spans="8:8">
      <c r="H444" t="str">
        <f t="shared" si="6"/>
        <v/>
      </c>
    </row>
    <row r="445" spans="8:8">
      <c r="H445" t="str">
        <f t="shared" si="6"/>
        <v/>
      </c>
    </row>
    <row r="446" spans="8:8">
      <c r="H446" t="str">
        <f t="shared" si="6"/>
        <v/>
      </c>
    </row>
    <row r="447" spans="8:8">
      <c r="H447" t="str">
        <f t="shared" si="6"/>
        <v/>
      </c>
    </row>
    <row r="448" spans="8:8">
      <c r="H448" t="str">
        <f t="shared" si="6"/>
        <v/>
      </c>
    </row>
    <row r="449" spans="8:8">
      <c r="H449" t="str">
        <f t="shared" si="6"/>
        <v/>
      </c>
    </row>
    <row r="450" spans="8:8">
      <c r="H450" t="str">
        <f t="shared" si="6"/>
        <v/>
      </c>
    </row>
    <row r="451" spans="8:8">
      <c r="H451" t="str">
        <f t="shared" ref="H451:H514" si="7">MID(I451,5,15)</f>
        <v/>
      </c>
    </row>
    <row r="452" spans="8:8">
      <c r="H452" t="str">
        <f t="shared" si="7"/>
        <v/>
      </c>
    </row>
    <row r="453" spans="8:8">
      <c r="H453" t="str">
        <f t="shared" si="7"/>
        <v/>
      </c>
    </row>
    <row r="454" spans="8:8">
      <c r="H454" t="str">
        <f t="shared" si="7"/>
        <v/>
      </c>
    </row>
    <row r="455" spans="8:8">
      <c r="H455" t="str">
        <f t="shared" si="7"/>
        <v/>
      </c>
    </row>
    <row r="456" spans="8:8">
      <c r="H456" t="str">
        <f t="shared" si="7"/>
        <v/>
      </c>
    </row>
    <row r="457" spans="8:8">
      <c r="H457" t="str">
        <f t="shared" si="7"/>
        <v/>
      </c>
    </row>
    <row r="458" spans="8:8">
      <c r="H458" t="str">
        <f t="shared" si="7"/>
        <v/>
      </c>
    </row>
    <row r="459" spans="8:8">
      <c r="H459" t="str">
        <f t="shared" si="7"/>
        <v/>
      </c>
    </row>
    <row r="460" spans="8:8">
      <c r="H460" t="str">
        <f t="shared" si="7"/>
        <v/>
      </c>
    </row>
    <row r="461" spans="8:8">
      <c r="H461" t="str">
        <f t="shared" si="7"/>
        <v/>
      </c>
    </row>
    <row r="462" spans="8:8">
      <c r="H462" t="str">
        <f t="shared" si="7"/>
        <v/>
      </c>
    </row>
    <row r="463" spans="8:8">
      <c r="H463" t="str">
        <f t="shared" si="7"/>
        <v/>
      </c>
    </row>
    <row r="464" spans="8:8">
      <c r="H464" t="str">
        <f t="shared" si="7"/>
        <v/>
      </c>
    </row>
    <row r="465" spans="8:8">
      <c r="H465" t="str">
        <f t="shared" si="7"/>
        <v/>
      </c>
    </row>
    <row r="466" spans="8:8">
      <c r="H466" t="str">
        <f t="shared" si="7"/>
        <v/>
      </c>
    </row>
    <row r="467" spans="8:8">
      <c r="H467" t="str">
        <f t="shared" si="7"/>
        <v/>
      </c>
    </row>
    <row r="468" spans="8:8">
      <c r="H468" t="str">
        <f t="shared" si="7"/>
        <v/>
      </c>
    </row>
    <row r="469" spans="8:8">
      <c r="H469" t="str">
        <f t="shared" si="7"/>
        <v/>
      </c>
    </row>
    <row r="470" spans="8:8">
      <c r="H470" t="str">
        <f t="shared" si="7"/>
        <v/>
      </c>
    </row>
    <row r="471" spans="8:8">
      <c r="H471" t="str">
        <f t="shared" si="7"/>
        <v/>
      </c>
    </row>
    <row r="472" spans="8:8">
      <c r="H472" t="str">
        <f t="shared" si="7"/>
        <v/>
      </c>
    </row>
    <row r="473" spans="8:8">
      <c r="H473" t="str">
        <f t="shared" si="7"/>
        <v/>
      </c>
    </row>
    <row r="474" spans="8:8">
      <c r="H474" t="str">
        <f t="shared" si="7"/>
        <v/>
      </c>
    </row>
    <row r="475" spans="8:8">
      <c r="H475" t="str">
        <f t="shared" si="7"/>
        <v/>
      </c>
    </row>
    <row r="476" spans="8:8">
      <c r="H476" t="str">
        <f t="shared" si="7"/>
        <v/>
      </c>
    </row>
    <row r="477" spans="8:8">
      <c r="H477" t="str">
        <f t="shared" si="7"/>
        <v/>
      </c>
    </row>
    <row r="478" spans="8:8">
      <c r="H478" t="str">
        <f t="shared" si="7"/>
        <v/>
      </c>
    </row>
    <row r="479" spans="8:8">
      <c r="H479" t="str">
        <f t="shared" si="7"/>
        <v/>
      </c>
    </row>
    <row r="480" spans="8:8">
      <c r="H480" t="str">
        <f t="shared" si="7"/>
        <v/>
      </c>
    </row>
    <row r="481" spans="8:8">
      <c r="H481" t="str">
        <f t="shared" si="7"/>
        <v/>
      </c>
    </row>
    <row r="482" spans="8:8">
      <c r="H482" t="str">
        <f t="shared" si="7"/>
        <v/>
      </c>
    </row>
    <row r="483" spans="8:8">
      <c r="H483" t="str">
        <f t="shared" si="7"/>
        <v/>
      </c>
    </row>
    <row r="484" spans="8:8">
      <c r="H484" t="str">
        <f t="shared" si="7"/>
        <v/>
      </c>
    </row>
    <row r="485" spans="8:8">
      <c r="H485" t="str">
        <f t="shared" si="7"/>
        <v/>
      </c>
    </row>
    <row r="486" spans="8:8">
      <c r="H486" t="str">
        <f t="shared" si="7"/>
        <v/>
      </c>
    </row>
    <row r="487" spans="8:8">
      <c r="H487" t="str">
        <f t="shared" si="7"/>
        <v/>
      </c>
    </row>
    <row r="488" spans="8:8">
      <c r="H488" t="str">
        <f t="shared" si="7"/>
        <v/>
      </c>
    </row>
    <row r="489" spans="8:8">
      <c r="H489" t="str">
        <f t="shared" si="7"/>
        <v/>
      </c>
    </row>
    <row r="490" spans="8:8">
      <c r="H490" t="str">
        <f t="shared" si="7"/>
        <v/>
      </c>
    </row>
    <row r="491" spans="8:8">
      <c r="H491" t="str">
        <f t="shared" si="7"/>
        <v/>
      </c>
    </row>
    <row r="492" spans="8:8">
      <c r="H492" t="str">
        <f t="shared" si="7"/>
        <v/>
      </c>
    </row>
    <row r="493" spans="8:8">
      <c r="H493" t="str">
        <f t="shared" si="7"/>
        <v/>
      </c>
    </row>
    <row r="494" spans="8:8">
      <c r="H494" t="str">
        <f t="shared" si="7"/>
        <v/>
      </c>
    </row>
    <row r="495" spans="8:8">
      <c r="H495" t="str">
        <f t="shared" si="7"/>
        <v/>
      </c>
    </row>
    <row r="496" spans="8:8">
      <c r="H496" t="str">
        <f t="shared" si="7"/>
        <v/>
      </c>
    </row>
    <row r="497" spans="8:8">
      <c r="H497" t="str">
        <f t="shared" si="7"/>
        <v/>
      </c>
    </row>
    <row r="498" spans="8:8">
      <c r="H498" t="str">
        <f t="shared" si="7"/>
        <v/>
      </c>
    </row>
    <row r="499" spans="8:8">
      <c r="H499" t="str">
        <f t="shared" si="7"/>
        <v/>
      </c>
    </row>
    <row r="500" spans="8:8">
      <c r="H500" t="str">
        <f t="shared" si="7"/>
        <v/>
      </c>
    </row>
    <row r="501" spans="8:8">
      <c r="H501" t="str">
        <f t="shared" si="7"/>
        <v/>
      </c>
    </row>
    <row r="502" spans="8:8">
      <c r="H502" t="str">
        <f t="shared" si="7"/>
        <v/>
      </c>
    </row>
    <row r="503" spans="8:8">
      <c r="H503" t="str">
        <f t="shared" si="7"/>
        <v/>
      </c>
    </row>
    <row r="504" spans="8:8">
      <c r="H504" t="str">
        <f t="shared" si="7"/>
        <v/>
      </c>
    </row>
    <row r="505" spans="8:8">
      <c r="H505" t="str">
        <f t="shared" si="7"/>
        <v/>
      </c>
    </row>
    <row r="506" spans="8:8">
      <c r="H506" t="str">
        <f t="shared" si="7"/>
        <v/>
      </c>
    </row>
    <row r="507" spans="8:8">
      <c r="H507" t="str">
        <f t="shared" si="7"/>
        <v/>
      </c>
    </row>
    <row r="508" spans="8:8">
      <c r="H508" t="str">
        <f t="shared" si="7"/>
        <v/>
      </c>
    </row>
    <row r="509" spans="8:8">
      <c r="H509" t="str">
        <f t="shared" si="7"/>
        <v/>
      </c>
    </row>
    <row r="510" spans="8:8">
      <c r="H510" t="str">
        <f t="shared" si="7"/>
        <v/>
      </c>
    </row>
    <row r="511" spans="8:8">
      <c r="H511" t="str">
        <f t="shared" si="7"/>
        <v/>
      </c>
    </row>
    <row r="512" spans="8:8">
      <c r="H512" t="str">
        <f t="shared" si="7"/>
        <v/>
      </c>
    </row>
    <row r="513" spans="8:8">
      <c r="H513" t="str">
        <f t="shared" si="7"/>
        <v/>
      </c>
    </row>
    <row r="514" spans="8:8">
      <c r="H514" t="str">
        <f t="shared" si="7"/>
        <v/>
      </c>
    </row>
    <row r="515" spans="8:8">
      <c r="H515" t="str">
        <f t="shared" ref="H515:H521" si="8">MID(I515,5,15)</f>
        <v/>
      </c>
    </row>
    <row r="516" spans="8:8">
      <c r="H516" t="str">
        <f t="shared" si="8"/>
        <v/>
      </c>
    </row>
    <row r="517" spans="8:8">
      <c r="H517" t="str">
        <f t="shared" si="8"/>
        <v/>
      </c>
    </row>
    <row r="518" spans="8:8">
      <c r="H518" t="str">
        <f t="shared" si="8"/>
        <v/>
      </c>
    </row>
    <row r="519" spans="8:8">
      <c r="H519" t="str">
        <f t="shared" si="8"/>
        <v/>
      </c>
    </row>
    <row r="520" spans="8:8">
      <c r="H520" t="str">
        <f t="shared" si="8"/>
        <v/>
      </c>
    </row>
    <row r="521" spans="8:8">
      <c r="H521" t="str">
        <f t="shared" si="8"/>
        <v/>
      </c>
    </row>
  </sheetData>
  <phoneticPr fontId="3"/>
  <conditionalFormatting sqref="I1">
    <cfRule type="duplicateValues" dxfId="3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37BBB20-5186-4460-92B9-E22D7E2E3DD5}">
            <xm:f>COUNTIF(原紙・入金確認!$F:$F,H1)&gt;=1</xm:f>
            <x14:dxf>
              <fill>
                <patternFill>
                  <bgColor rgb="FFFFFF00"/>
                </patternFill>
              </fill>
            </x14:dxf>
          </x14:cfRule>
          <xm:sqref>H1:H1048576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695B-F917-4364-8713-5C43DEF57313}">
  <dimension ref="A1:G281"/>
  <sheetViews>
    <sheetView zoomScaleNormal="100" workbookViewId="0">
      <pane ySplit="1" topLeftCell="A74" activePane="bottomLeft" state="frozen"/>
      <selection activeCell="B95" sqref="B95:C95"/>
      <selection pane="bottomLeft" activeCell="E92" sqref="E92"/>
    </sheetView>
  </sheetViews>
  <sheetFormatPr defaultColWidth="9" defaultRowHeight="15" customHeight="1"/>
  <cols>
    <col min="1" max="1" width="22.875" style="17" customWidth="1"/>
    <col min="2" max="2" width="9.75" style="89" customWidth="1"/>
    <col min="3" max="3" width="2.875" style="89" customWidth="1"/>
    <col min="4" max="4" width="13.625" style="6" customWidth="1"/>
    <col min="5" max="5" width="47.5" style="6" bestFit="1" customWidth="1"/>
    <col min="6" max="6" width="30.75" style="12" customWidth="1"/>
    <col min="7" max="7" width="28.25" style="9" customWidth="1"/>
    <col min="8" max="16384" width="9" style="5"/>
  </cols>
  <sheetData>
    <row r="1" spans="1:7" ht="15" customHeight="1">
      <c r="A1" s="4" t="s">
        <v>4</v>
      </c>
      <c r="B1" s="89" t="s">
        <v>1</v>
      </c>
      <c r="D1" s="21" t="s">
        <v>7</v>
      </c>
      <c r="E1" s="26" t="s">
        <v>13</v>
      </c>
      <c r="F1" s="26" t="s">
        <v>13</v>
      </c>
      <c r="G1" s="22" t="s">
        <v>3865</v>
      </c>
    </row>
    <row r="2" spans="1:7" ht="15" customHeight="1">
      <c r="A2" s="116" t="s">
        <v>3271</v>
      </c>
      <c r="B2" s="90">
        <v>1001</v>
      </c>
      <c r="C2" s="90"/>
      <c r="D2" s="78" t="s">
        <v>3534</v>
      </c>
      <c r="E2" s="6" t="s">
        <v>3791</v>
      </c>
      <c r="F2" s="12" t="s">
        <v>3792</v>
      </c>
      <c r="G2" s="9" t="s">
        <v>642</v>
      </c>
    </row>
    <row r="3" spans="1:7" ht="15" customHeight="1">
      <c r="A3" s="116" t="s">
        <v>3271</v>
      </c>
      <c r="B3" s="90">
        <v>1002</v>
      </c>
      <c r="C3" s="90"/>
      <c r="D3" s="78" t="s">
        <v>3535</v>
      </c>
      <c r="E3" s="6" t="s">
        <v>3791</v>
      </c>
      <c r="F3" s="12" t="s">
        <v>3792</v>
      </c>
      <c r="G3" s="9" t="s">
        <v>642</v>
      </c>
    </row>
    <row r="4" spans="1:7" ht="15" customHeight="1">
      <c r="A4" s="116" t="s">
        <v>3271</v>
      </c>
      <c r="B4" s="90">
        <v>1003</v>
      </c>
      <c r="C4" s="90"/>
      <c r="D4" s="78" t="s">
        <v>3536</v>
      </c>
      <c r="E4" s="6" t="s">
        <v>3793</v>
      </c>
      <c r="F4" s="12" t="s">
        <v>3794</v>
      </c>
      <c r="G4" s="9" t="s">
        <v>642</v>
      </c>
    </row>
    <row r="5" spans="1:7" ht="15" customHeight="1">
      <c r="A5" s="116" t="s">
        <v>3271</v>
      </c>
      <c r="B5" s="90">
        <v>1004</v>
      </c>
      <c r="C5" s="90"/>
      <c r="D5" s="78" t="s">
        <v>3537</v>
      </c>
      <c r="E5" s="6" t="s">
        <v>3791</v>
      </c>
      <c r="F5" s="12" t="s">
        <v>3792</v>
      </c>
      <c r="G5" s="9" t="s">
        <v>642</v>
      </c>
    </row>
    <row r="6" spans="1:7" ht="15" customHeight="1">
      <c r="A6" s="116" t="s">
        <v>3271</v>
      </c>
      <c r="B6" s="90">
        <v>1005</v>
      </c>
      <c r="C6" s="90"/>
      <c r="D6" s="78" t="s">
        <v>3538</v>
      </c>
      <c r="E6" s="6" t="s">
        <v>3791</v>
      </c>
      <c r="F6" s="12" t="s">
        <v>3795</v>
      </c>
      <c r="G6" s="9" t="s">
        <v>642</v>
      </c>
    </row>
    <row r="7" spans="1:7" ht="15" customHeight="1">
      <c r="A7" s="116" t="s">
        <v>3271</v>
      </c>
      <c r="B7" s="90">
        <v>1006</v>
      </c>
      <c r="C7" s="90"/>
      <c r="D7" s="78" t="s">
        <v>3539</v>
      </c>
      <c r="E7" s="6" t="s">
        <v>3796</v>
      </c>
      <c r="F7" s="12" t="s">
        <v>3797</v>
      </c>
      <c r="G7" s="9" t="s">
        <v>642</v>
      </c>
    </row>
    <row r="8" spans="1:7" ht="15" customHeight="1">
      <c r="A8" s="116" t="s">
        <v>3271</v>
      </c>
      <c r="B8" s="90">
        <v>1007</v>
      </c>
      <c r="C8" s="90"/>
      <c r="D8" s="78" t="s">
        <v>3540</v>
      </c>
      <c r="E8" s="6" t="s">
        <v>3793</v>
      </c>
      <c r="F8" s="12" t="s">
        <v>3794</v>
      </c>
      <c r="G8" s="9" t="s">
        <v>642</v>
      </c>
    </row>
    <row r="9" spans="1:7" ht="15" customHeight="1">
      <c r="A9" s="116" t="s">
        <v>3271</v>
      </c>
      <c r="B9" s="90">
        <v>1008</v>
      </c>
      <c r="C9" s="90"/>
      <c r="D9" s="79" t="s">
        <v>3541</v>
      </c>
      <c r="E9" s="6" t="s">
        <v>3866</v>
      </c>
      <c r="F9" s="12" t="s">
        <v>3867</v>
      </c>
      <c r="G9" s="9" t="s">
        <v>642</v>
      </c>
    </row>
    <row r="10" spans="1:7" ht="15" customHeight="1">
      <c r="A10" s="116" t="s">
        <v>3271</v>
      </c>
      <c r="B10" s="90">
        <v>1009</v>
      </c>
      <c r="C10" s="90"/>
      <c r="D10" s="79" t="s">
        <v>3542</v>
      </c>
      <c r="E10" s="6" t="s">
        <v>3791</v>
      </c>
      <c r="F10" s="12" t="s">
        <v>3792</v>
      </c>
      <c r="G10" s="9" t="s">
        <v>642</v>
      </c>
    </row>
    <row r="11" spans="1:7" ht="15" customHeight="1">
      <c r="A11" s="116" t="s">
        <v>3271</v>
      </c>
      <c r="B11" s="90">
        <v>1010</v>
      </c>
      <c r="C11" s="90"/>
      <c r="D11" s="78" t="s">
        <v>3543</v>
      </c>
      <c r="E11" s="6" t="s">
        <v>3791</v>
      </c>
      <c r="F11" s="18" t="s">
        <v>3792</v>
      </c>
      <c r="G11" s="9" t="s">
        <v>642</v>
      </c>
    </row>
    <row r="12" spans="1:7" ht="15" customHeight="1">
      <c r="A12" s="116" t="s">
        <v>3271</v>
      </c>
      <c r="B12" s="90">
        <v>1011</v>
      </c>
      <c r="C12" s="90"/>
      <c r="D12" s="79" t="s">
        <v>3544</v>
      </c>
      <c r="E12" s="6" t="s">
        <v>3777</v>
      </c>
      <c r="F12" s="12" t="s">
        <v>3778</v>
      </c>
      <c r="G12" s="9" t="s">
        <v>642</v>
      </c>
    </row>
    <row r="13" spans="1:7" ht="15" customHeight="1">
      <c r="A13" s="116" t="s">
        <v>3271</v>
      </c>
      <c r="B13" s="90">
        <v>1012</v>
      </c>
      <c r="C13" s="90"/>
      <c r="D13" s="78" t="s">
        <v>3545</v>
      </c>
      <c r="E13" s="6" t="s">
        <v>3779</v>
      </c>
      <c r="F13" s="12" t="s">
        <v>3798</v>
      </c>
      <c r="G13" s="9" t="s">
        <v>642</v>
      </c>
    </row>
    <row r="14" spans="1:7" ht="15" customHeight="1">
      <c r="A14" s="116" t="s">
        <v>3271</v>
      </c>
      <c r="B14" s="90">
        <v>1013</v>
      </c>
      <c r="C14" s="90"/>
      <c r="D14" s="6" t="s">
        <v>3546</v>
      </c>
      <c r="E14" s="6" t="s">
        <v>3868</v>
      </c>
      <c r="F14" s="12" t="s">
        <v>3869</v>
      </c>
    </row>
    <row r="15" spans="1:7" ht="15" customHeight="1">
      <c r="A15" s="116" t="s">
        <v>3271</v>
      </c>
      <c r="B15" s="90">
        <v>1014</v>
      </c>
      <c r="C15" s="90"/>
      <c r="D15" s="78" t="s">
        <v>3547</v>
      </c>
      <c r="E15" s="6" t="s">
        <v>3779</v>
      </c>
      <c r="F15" s="12" t="s">
        <v>3780</v>
      </c>
      <c r="G15" s="9" t="s">
        <v>642</v>
      </c>
    </row>
    <row r="16" spans="1:7" ht="15" customHeight="1">
      <c r="A16" s="116" t="s">
        <v>3271</v>
      </c>
      <c r="B16" s="90">
        <v>1015</v>
      </c>
      <c r="C16" s="90"/>
      <c r="D16" s="78" t="s">
        <v>3548</v>
      </c>
      <c r="E16" s="6" t="s">
        <v>3779</v>
      </c>
      <c r="F16" s="12" t="s">
        <v>3780</v>
      </c>
      <c r="G16" s="9" t="s">
        <v>642</v>
      </c>
    </row>
    <row r="17" spans="1:7" ht="15" customHeight="1">
      <c r="A17" s="116" t="s">
        <v>3271</v>
      </c>
      <c r="B17" s="90">
        <v>1016</v>
      </c>
      <c r="C17" s="90"/>
      <c r="D17" s="78" t="s">
        <v>3549</v>
      </c>
      <c r="E17" s="6" t="s">
        <v>3779</v>
      </c>
      <c r="F17" s="12" t="s">
        <v>3798</v>
      </c>
      <c r="G17" s="9" t="s">
        <v>642</v>
      </c>
    </row>
    <row r="18" spans="1:7" ht="15" customHeight="1">
      <c r="A18" s="116" t="s">
        <v>3271</v>
      </c>
      <c r="B18" s="90">
        <v>1017</v>
      </c>
      <c r="C18" s="90"/>
      <c r="D18" s="78" t="s">
        <v>3550</v>
      </c>
      <c r="E18" s="6" t="s">
        <v>3793</v>
      </c>
      <c r="F18" s="12" t="s">
        <v>3794</v>
      </c>
      <c r="G18" s="9" t="s">
        <v>642</v>
      </c>
    </row>
    <row r="19" spans="1:7" ht="15" customHeight="1">
      <c r="A19" s="116" t="s">
        <v>3271</v>
      </c>
      <c r="B19" s="90">
        <v>1018</v>
      </c>
      <c r="C19" s="90"/>
      <c r="D19" s="78" t="s">
        <v>3551</v>
      </c>
      <c r="E19" s="6" t="s">
        <v>3866</v>
      </c>
      <c r="F19" s="12" t="s">
        <v>3867</v>
      </c>
      <c r="G19" s="9" t="s">
        <v>642</v>
      </c>
    </row>
    <row r="20" spans="1:7" ht="15" customHeight="1">
      <c r="A20" s="116" t="s">
        <v>3271</v>
      </c>
      <c r="B20" s="90">
        <v>1019</v>
      </c>
      <c r="C20" s="90"/>
      <c r="D20" s="78" t="s">
        <v>3552</v>
      </c>
      <c r="E20" s="6" t="s">
        <v>3799</v>
      </c>
      <c r="F20" s="12" t="s">
        <v>3800</v>
      </c>
      <c r="G20" s="9" t="s">
        <v>642</v>
      </c>
    </row>
    <row r="21" spans="1:7" ht="15" customHeight="1">
      <c r="A21" s="116" t="s">
        <v>3271</v>
      </c>
      <c r="B21" s="90">
        <v>1020</v>
      </c>
      <c r="C21" s="90"/>
      <c r="D21" s="78" t="s">
        <v>3553</v>
      </c>
      <c r="E21" s="6" t="s">
        <v>3791</v>
      </c>
      <c r="F21" s="12" t="s">
        <v>3792</v>
      </c>
      <c r="G21" s="9" t="s">
        <v>642</v>
      </c>
    </row>
    <row r="22" spans="1:7" ht="15" customHeight="1">
      <c r="A22" s="116" t="s">
        <v>3271</v>
      </c>
      <c r="B22" s="90">
        <v>1021</v>
      </c>
      <c r="C22" s="90"/>
      <c r="D22" s="78" t="s">
        <v>3554</v>
      </c>
      <c r="E22" s="6" t="s">
        <v>3801</v>
      </c>
      <c r="F22" s="12" t="s">
        <v>3802</v>
      </c>
      <c r="G22" s="9" t="s">
        <v>642</v>
      </c>
    </row>
    <row r="23" spans="1:7" ht="15" customHeight="1">
      <c r="A23" s="116" t="s">
        <v>3271</v>
      </c>
      <c r="B23" s="90">
        <v>1022</v>
      </c>
      <c r="C23" s="90"/>
      <c r="D23" s="6" t="s">
        <v>3555</v>
      </c>
      <c r="E23" s="6" t="s">
        <v>3791</v>
      </c>
      <c r="F23" s="12" t="s">
        <v>3795</v>
      </c>
    </row>
    <row r="24" spans="1:7" ht="15" customHeight="1">
      <c r="A24" s="116" t="s">
        <v>3271</v>
      </c>
      <c r="B24" s="90">
        <v>1023</v>
      </c>
      <c r="C24" s="90"/>
      <c r="D24" s="6" t="s">
        <v>3556</v>
      </c>
      <c r="E24" s="6" t="s">
        <v>3791</v>
      </c>
      <c r="F24" s="12" t="s">
        <v>3795</v>
      </c>
    </row>
    <row r="25" spans="1:7" ht="15" customHeight="1">
      <c r="A25" s="116" t="s">
        <v>3271</v>
      </c>
      <c r="B25" s="90">
        <v>1024</v>
      </c>
      <c r="C25" s="90"/>
      <c r="D25" s="79" t="s">
        <v>3557</v>
      </c>
      <c r="E25" s="6" t="s">
        <v>3803</v>
      </c>
      <c r="F25" s="12" t="s">
        <v>3804</v>
      </c>
      <c r="G25" s="9" t="s">
        <v>642</v>
      </c>
    </row>
    <row r="26" spans="1:7" ht="15" customHeight="1">
      <c r="A26" s="116" t="s">
        <v>3271</v>
      </c>
      <c r="B26" s="90">
        <v>1025</v>
      </c>
      <c r="C26" s="90"/>
      <c r="D26" s="78" t="s">
        <v>3558</v>
      </c>
      <c r="E26" s="6" t="s">
        <v>3791</v>
      </c>
      <c r="F26" s="12" t="s">
        <v>3792</v>
      </c>
      <c r="G26" s="9" t="s">
        <v>642</v>
      </c>
    </row>
    <row r="27" spans="1:7" ht="15" customHeight="1">
      <c r="A27" s="116" t="s">
        <v>3271</v>
      </c>
      <c r="B27" s="90">
        <v>1026</v>
      </c>
      <c r="C27" s="90"/>
      <c r="D27" s="78" t="s">
        <v>3559</v>
      </c>
      <c r="E27" s="6" t="s">
        <v>3801</v>
      </c>
      <c r="F27" s="12" t="s">
        <v>3802</v>
      </c>
      <c r="G27" s="9" t="s">
        <v>642</v>
      </c>
    </row>
    <row r="28" spans="1:7" ht="15" customHeight="1">
      <c r="A28" s="116" t="s">
        <v>3271</v>
      </c>
      <c r="B28" s="90">
        <v>1027</v>
      </c>
      <c r="C28" s="90"/>
      <c r="D28" s="6" t="s">
        <v>3560</v>
      </c>
      <c r="E28" s="6" t="s">
        <v>3791</v>
      </c>
      <c r="F28" s="12" t="s">
        <v>3795</v>
      </c>
    </row>
    <row r="29" spans="1:7" ht="15" customHeight="1">
      <c r="A29" s="116" t="s">
        <v>3271</v>
      </c>
      <c r="B29" s="106">
        <v>1028</v>
      </c>
      <c r="C29" s="106"/>
      <c r="D29" s="97"/>
      <c r="F29" s="104"/>
      <c r="G29" s="101" t="s">
        <v>642</v>
      </c>
    </row>
    <row r="30" spans="1:7" ht="15" customHeight="1">
      <c r="A30" s="116" t="s">
        <v>3271</v>
      </c>
      <c r="B30" s="90">
        <v>1029</v>
      </c>
      <c r="C30" s="90"/>
      <c r="D30" s="78" t="s">
        <v>3561</v>
      </c>
      <c r="E30" s="6" t="s">
        <v>3793</v>
      </c>
      <c r="F30" s="12" t="s">
        <v>3794</v>
      </c>
      <c r="G30" s="9" t="s">
        <v>642</v>
      </c>
    </row>
    <row r="31" spans="1:7" ht="15" customHeight="1">
      <c r="A31" s="116" t="s">
        <v>3271</v>
      </c>
      <c r="B31" s="90">
        <v>1030</v>
      </c>
      <c r="C31" s="90"/>
      <c r="D31" s="78" t="s">
        <v>3562</v>
      </c>
      <c r="E31" s="6" t="s">
        <v>3870</v>
      </c>
      <c r="F31" s="18" t="s">
        <v>3871</v>
      </c>
      <c r="G31" s="9" t="s">
        <v>642</v>
      </c>
    </row>
    <row r="32" spans="1:7" ht="15" customHeight="1">
      <c r="A32" s="116" t="s">
        <v>3271</v>
      </c>
      <c r="B32" s="90">
        <v>1031</v>
      </c>
      <c r="C32" s="90"/>
      <c r="D32" s="78" t="s">
        <v>3563</v>
      </c>
      <c r="E32" s="6" t="s">
        <v>3805</v>
      </c>
      <c r="F32" s="12" t="s">
        <v>3806</v>
      </c>
      <c r="G32" s="9" t="s">
        <v>642</v>
      </c>
    </row>
    <row r="33" spans="1:7" ht="15" customHeight="1">
      <c r="A33" s="116" t="s">
        <v>3271</v>
      </c>
      <c r="B33" s="90">
        <v>1032</v>
      </c>
      <c r="C33" s="90"/>
      <c r="D33" s="78" t="s">
        <v>3564</v>
      </c>
      <c r="E33" s="6" t="s">
        <v>3872</v>
      </c>
      <c r="F33" s="12" t="s">
        <v>3873</v>
      </c>
      <c r="G33" s="9" t="s">
        <v>642</v>
      </c>
    </row>
    <row r="34" spans="1:7" ht="15" customHeight="1">
      <c r="A34" s="116" t="s">
        <v>3271</v>
      </c>
      <c r="B34" s="90">
        <v>1033</v>
      </c>
      <c r="C34" s="90"/>
      <c r="D34" s="78" t="s">
        <v>3565</v>
      </c>
      <c r="E34" s="6" t="s">
        <v>3874</v>
      </c>
      <c r="F34" s="12" t="s">
        <v>3875</v>
      </c>
      <c r="G34" s="9" t="s">
        <v>642</v>
      </c>
    </row>
    <row r="35" spans="1:7" ht="15" customHeight="1">
      <c r="A35" s="116" t="s">
        <v>3271</v>
      </c>
      <c r="B35" s="90">
        <v>1034</v>
      </c>
      <c r="C35" s="90"/>
      <c r="D35" s="78" t="s">
        <v>3566</v>
      </c>
      <c r="E35" s="6" t="s">
        <v>3807</v>
      </c>
      <c r="F35" s="12" t="s">
        <v>3808</v>
      </c>
      <c r="G35" s="9" t="s">
        <v>642</v>
      </c>
    </row>
    <row r="36" spans="1:7" ht="15" customHeight="1">
      <c r="A36" s="116" t="s">
        <v>3271</v>
      </c>
      <c r="B36" s="90">
        <v>1035</v>
      </c>
      <c r="C36" s="90"/>
      <c r="D36" s="6" t="s">
        <v>3567</v>
      </c>
      <c r="E36" s="6" t="s">
        <v>3866</v>
      </c>
      <c r="F36" s="12" t="s">
        <v>3876</v>
      </c>
    </row>
    <row r="37" spans="1:7" ht="15" customHeight="1">
      <c r="A37" s="116" t="s">
        <v>3271</v>
      </c>
      <c r="B37" s="90">
        <v>1036</v>
      </c>
      <c r="C37" s="90"/>
      <c r="D37" s="79" t="s">
        <v>3568</v>
      </c>
      <c r="E37" s="6" t="s">
        <v>3791</v>
      </c>
      <c r="F37" s="12" t="s">
        <v>3792</v>
      </c>
      <c r="G37" s="9" t="s">
        <v>642</v>
      </c>
    </row>
    <row r="38" spans="1:7" ht="15" customHeight="1">
      <c r="A38" s="116" t="s">
        <v>3271</v>
      </c>
      <c r="B38" s="90">
        <v>1037</v>
      </c>
      <c r="C38" s="90"/>
      <c r="D38" s="78" t="s">
        <v>3569</v>
      </c>
      <c r="E38" s="6" t="s">
        <v>3779</v>
      </c>
      <c r="F38" s="12" t="s">
        <v>3798</v>
      </c>
      <c r="G38" s="9" t="s">
        <v>642</v>
      </c>
    </row>
    <row r="39" spans="1:7" ht="15" customHeight="1">
      <c r="A39" s="116" t="s">
        <v>3271</v>
      </c>
      <c r="B39" s="90">
        <v>1038</v>
      </c>
      <c r="C39" s="90"/>
      <c r="D39" s="78" t="s">
        <v>3570</v>
      </c>
      <c r="E39" s="6" t="s">
        <v>3866</v>
      </c>
      <c r="F39" s="12" t="s">
        <v>3867</v>
      </c>
      <c r="G39" s="9" t="s">
        <v>642</v>
      </c>
    </row>
    <row r="40" spans="1:7" ht="15" customHeight="1">
      <c r="A40" s="116" t="s">
        <v>3271</v>
      </c>
      <c r="B40" s="90">
        <v>1039</v>
      </c>
      <c r="C40" s="90"/>
      <c r="D40" s="78" t="s">
        <v>3571</v>
      </c>
      <c r="E40" s="6" t="s">
        <v>3866</v>
      </c>
      <c r="F40" s="12" t="s">
        <v>3867</v>
      </c>
      <c r="G40" s="9" t="s">
        <v>642</v>
      </c>
    </row>
    <row r="41" spans="1:7" ht="15" customHeight="1">
      <c r="A41" s="116" t="s">
        <v>3271</v>
      </c>
      <c r="B41" s="90">
        <v>1040</v>
      </c>
      <c r="C41" s="90"/>
      <c r="D41" s="78" t="s">
        <v>3572</v>
      </c>
      <c r="E41" s="6" t="s">
        <v>3801</v>
      </c>
      <c r="F41" s="12" t="s">
        <v>3802</v>
      </c>
      <c r="G41" s="9" t="s">
        <v>642</v>
      </c>
    </row>
    <row r="42" spans="1:7" ht="15" customHeight="1">
      <c r="A42" s="116" t="s">
        <v>3271</v>
      </c>
      <c r="B42" s="90">
        <v>1041</v>
      </c>
      <c r="C42" s="90"/>
      <c r="D42" s="6" t="s">
        <v>3573</v>
      </c>
      <c r="E42" s="6" t="s">
        <v>3779</v>
      </c>
      <c r="F42" s="12" t="s">
        <v>3779</v>
      </c>
    </row>
    <row r="43" spans="1:7" ht="15" customHeight="1">
      <c r="A43" s="116" t="s">
        <v>3271</v>
      </c>
      <c r="B43" s="90">
        <v>1042</v>
      </c>
      <c r="C43" s="90"/>
      <c r="D43" s="78" t="s">
        <v>3574</v>
      </c>
      <c r="E43" s="6" t="s">
        <v>3877</v>
      </c>
      <c r="F43" s="12" t="s">
        <v>3878</v>
      </c>
      <c r="G43" s="9" t="s">
        <v>642</v>
      </c>
    </row>
    <row r="44" spans="1:7" ht="15" customHeight="1">
      <c r="A44" s="116" t="s">
        <v>3271</v>
      </c>
      <c r="B44" s="90">
        <v>1043</v>
      </c>
      <c r="C44" s="90"/>
      <c r="D44" s="78" t="s">
        <v>3575</v>
      </c>
      <c r="E44" s="6" t="s">
        <v>3879</v>
      </c>
      <c r="F44" s="12" t="s">
        <v>3880</v>
      </c>
      <c r="G44" s="9" t="s">
        <v>642</v>
      </c>
    </row>
    <row r="45" spans="1:7" ht="15" customHeight="1">
      <c r="A45" s="116" t="s">
        <v>3271</v>
      </c>
      <c r="B45" s="90">
        <v>1044</v>
      </c>
      <c r="C45" s="90"/>
      <c r="D45" s="78" t="s">
        <v>3576</v>
      </c>
      <c r="E45" s="6" t="s">
        <v>3866</v>
      </c>
      <c r="F45" s="12" t="s">
        <v>3867</v>
      </c>
      <c r="G45" s="9" t="s">
        <v>642</v>
      </c>
    </row>
    <row r="46" spans="1:7" ht="15" customHeight="1">
      <c r="A46" s="116" t="s">
        <v>3271</v>
      </c>
      <c r="B46" s="90">
        <v>1045</v>
      </c>
      <c r="C46" s="90"/>
      <c r="D46" s="79" t="s">
        <v>3577</v>
      </c>
      <c r="E46" s="6" t="s">
        <v>3801</v>
      </c>
      <c r="F46" s="12" t="s">
        <v>3802</v>
      </c>
      <c r="G46" s="9" t="s">
        <v>642</v>
      </c>
    </row>
    <row r="47" spans="1:7" ht="15" customHeight="1">
      <c r="A47" s="116" t="s">
        <v>3271</v>
      </c>
      <c r="B47" s="90">
        <v>1046</v>
      </c>
      <c r="C47" s="90"/>
      <c r="D47" s="78" t="s">
        <v>3578</v>
      </c>
      <c r="E47" s="6" t="s">
        <v>3866</v>
      </c>
      <c r="F47" s="12" t="s">
        <v>3867</v>
      </c>
      <c r="G47" s="9" t="s">
        <v>642</v>
      </c>
    </row>
    <row r="48" spans="1:7" ht="15" customHeight="1">
      <c r="A48" s="116" t="s">
        <v>3271</v>
      </c>
      <c r="B48" s="90">
        <v>1047</v>
      </c>
      <c r="C48" s="90"/>
      <c r="D48" s="78" t="s">
        <v>3579</v>
      </c>
      <c r="E48" s="6" t="s">
        <v>3809</v>
      </c>
      <c r="F48" s="12" t="s">
        <v>3810</v>
      </c>
      <c r="G48" s="9" t="s">
        <v>642</v>
      </c>
    </row>
    <row r="49" spans="1:7" ht="15" customHeight="1">
      <c r="A49" s="116" t="s">
        <v>3271</v>
      </c>
      <c r="B49" s="90">
        <v>1048</v>
      </c>
      <c r="C49" s="90"/>
      <c r="D49" s="78" t="s">
        <v>3580</v>
      </c>
      <c r="E49" s="6" t="s">
        <v>3866</v>
      </c>
      <c r="F49" s="12" t="s">
        <v>3867</v>
      </c>
      <c r="G49" s="9" t="s">
        <v>642</v>
      </c>
    </row>
    <row r="50" spans="1:7" ht="15" customHeight="1">
      <c r="A50" s="116" t="s">
        <v>3271</v>
      </c>
      <c r="B50" s="90">
        <v>1049</v>
      </c>
      <c r="C50" s="90"/>
      <c r="D50" s="78" t="s">
        <v>3581</v>
      </c>
      <c r="E50" s="6" t="s">
        <v>3799</v>
      </c>
      <c r="F50" s="12" t="s">
        <v>3800</v>
      </c>
      <c r="G50" s="9" t="s">
        <v>642</v>
      </c>
    </row>
    <row r="51" spans="1:7" ht="15" customHeight="1">
      <c r="A51" s="116" t="s">
        <v>3271</v>
      </c>
      <c r="B51" s="90">
        <v>1050</v>
      </c>
      <c r="C51" s="90"/>
      <c r="D51" s="79" t="s">
        <v>3582</v>
      </c>
      <c r="E51" s="6" t="s">
        <v>3796</v>
      </c>
      <c r="F51" s="12" t="s">
        <v>3797</v>
      </c>
      <c r="G51" s="9" t="s">
        <v>642</v>
      </c>
    </row>
    <row r="52" spans="1:7" ht="15" customHeight="1">
      <c r="A52" s="116" t="s">
        <v>3271</v>
      </c>
      <c r="B52" s="90">
        <v>1051</v>
      </c>
      <c r="C52" s="90"/>
      <c r="D52" s="6" t="s">
        <v>3583</v>
      </c>
      <c r="E52" s="6" t="s">
        <v>3866</v>
      </c>
      <c r="F52" s="12" t="s">
        <v>3876</v>
      </c>
    </row>
    <row r="53" spans="1:7" ht="15" customHeight="1">
      <c r="A53" s="116" t="s">
        <v>3271</v>
      </c>
      <c r="B53" s="90">
        <v>1052</v>
      </c>
      <c r="C53" s="90"/>
      <c r="D53" s="78" t="s">
        <v>3584</v>
      </c>
      <c r="E53" s="6" t="s">
        <v>3866</v>
      </c>
      <c r="F53" s="12" t="s">
        <v>3867</v>
      </c>
      <c r="G53" s="9" t="s">
        <v>642</v>
      </c>
    </row>
    <row r="54" spans="1:7" ht="15" customHeight="1">
      <c r="A54" s="116" t="s">
        <v>3271</v>
      </c>
      <c r="B54" s="90">
        <v>1053</v>
      </c>
      <c r="C54" s="90"/>
      <c r="D54" s="6" t="s">
        <v>3585</v>
      </c>
      <c r="E54" s="6" t="s">
        <v>3881</v>
      </c>
      <c r="F54" s="12" t="s">
        <v>3882</v>
      </c>
    </row>
    <row r="55" spans="1:7" ht="15" customHeight="1">
      <c r="A55" s="116" t="s">
        <v>3271</v>
      </c>
      <c r="B55" s="90">
        <v>1054</v>
      </c>
      <c r="C55" s="90"/>
      <c r="D55" s="79" t="s">
        <v>3586</v>
      </c>
      <c r="E55" s="6" t="s">
        <v>3791</v>
      </c>
      <c r="F55" s="12" t="s">
        <v>3792</v>
      </c>
    </row>
    <row r="56" spans="1:7" ht="15" customHeight="1">
      <c r="A56" s="116" t="s">
        <v>3271</v>
      </c>
      <c r="B56" s="90">
        <v>1055</v>
      </c>
      <c r="C56" s="90"/>
      <c r="D56" s="79" t="s">
        <v>3587</v>
      </c>
      <c r="E56" s="6" t="s">
        <v>3791</v>
      </c>
      <c r="F56" s="12" t="s">
        <v>3792</v>
      </c>
      <c r="G56" s="9" t="s">
        <v>642</v>
      </c>
    </row>
    <row r="57" spans="1:7" ht="15" customHeight="1">
      <c r="A57" s="116" t="s">
        <v>3271</v>
      </c>
      <c r="B57" s="90">
        <v>1056</v>
      </c>
      <c r="C57" s="90"/>
      <c r="D57" s="78" t="s">
        <v>3588</v>
      </c>
      <c r="E57" s="6" t="s">
        <v>3791</v>
      </c>
      <c r="F57" s="12" t="s">
        <v>3792</v>
      </c>
      <c r="G57" s="9" t="s">
        <v>642</v>
      </c>
    </row>
    <row r="58" spans="1:7" ht="15" customHeight="1">
      <c r="A58" s="116" t="s">
        <v>3271</v>
      </c>
      <c r="B58" s="90">
        <v>1057</v>
      </c>
      <c r="C58" s="90"/>
      <c r="D58" s="6" t="s">
        <v>3589</v>
      </c>
      <c r="E58" s="6" t="s">
        <v>3791</v>
      </c>
      <c r="F58" s="12" t="s">
        <v>3795</v>
      </c>
    </row>
    <row r="59" spans="1:7" ht="15" customHeight="1">
      <c r="A59" s="116" t="s">
        <v>3271</v>
      </c>
      <c r="B59" s="90">
        <v>1058</v>
      </c>
      <c r="C59" s="90"/>
      <c r="D59" s="78" t="s">
        <v>3590</v>
      </c>
      <c r="E59" s="6" t="s">
        <v>3793</v>
      </c>
      <c r="F59" s="12" t="s">
        <v>3794</v>
      </c>
      <c r="G59" s="9" t="s">
        <v>642</v>
      </c>
    </row>
    <row r="60" spans="1:7" ht="15" customHeight="1">
      <c r="A60" s="116" t="s">
        <v>3271</v>
      </c>
      <c r="B60" s="90">
        <v>1059</v>
      </c>
      <c r="C60" s="90"/>
      <c r="D60" s="79" t="s">
        <v>3591</v>
      </c>
      <c r="E60" s="6" t="s">
        <v>3777</v>
      </c>
      <c r="F60" s="12" t="s">
        <v>3811</v>
      </c>
      <c r="G60" s="9" t="s">
        <v>642</v>
      </c>
    </row>
    <row r="61" spans="1:7" ht="15" customHeight="1">
      <c r="A61" s="116" t="s">
        <v>3271</v>
      </c>
      <c r="B61" s="90">
        <v>1060</v>
      </c>
      <c r="C61" s="90"/>
      <c r="D61" s="78" t="s">
        <v>3592</v>
      </c>
      <c r="E61" s="6" t="s">
        <v>3791</v>
      </c>
      <c r="F61" s="12" t="s">
        <v>3792</v>
      </c>
      <c r="G61" s="9" t="s">
        <v>642</v>
      </c>
    </row>
    <row r="62" spans="1:7" ht="15" customHeight="1">
      <c r="A62" s="116" t="s">
        <v>3271</v>
      </c>
      <c r="B62" s="90">
        <v>1061</v>
      </c>
      <c r="C62" s="90"/>
      <c r="D62" s="6" t="s">
        <v>3593</v>
      </c>
      <c r="E62" s="6" t="s">
        <v>3791</v>
      </c>
      <c r="F62" s="12" t="s">
        <v>3795</v>
      </c>
    </row>
    <row r="63" spans="1:7" ht="15" customHeight="1">
      <c r="A63" s="116" t="s">
        <v>3271</v>
      </c>
      <c r="B63" s="90">
        <v>1062</v>
      </c>
      <c r="C63" s="90"/>
      <c r="D63" s="78" t="s">
        <v>3594</v>
      </c>
      <c r="E63" s="6" t="s">
        <v>3793</v>
      </c>
      <c r="F63" s="12" t="s">
        <v>3794</v>
      </c>
      <c r="G63" s="9" t="s">
        <v>642</v>
      </c>
    </row>
    <row r="64" spans="1:7" ht="15" customHeight="1">
      <c r="A64" s="116" t="s">
        <v>3271</v>
      </c>
      <c r="B64" s="90">
        <v>1063</v>
      </c>
      <c r="C64" s="90"/>
      <c r="D64" s="78" t="s">
        <v>3595</v>
      </c>
      <c r="E64" s="6" t="s">
        <v>3793</v>
      </c>
      <c r="F64" s="12" t="s">
        <v>3794</v>
      </c>
      <c r="G64" s="9" t="s">
        <v>642</v>
      </c>
    </row>
    <row r="65" spans="1:7" ht="15" customHeight="1">
      <c r="A65" s="116" t="s">
        <v>3271</v>
      </c>
      <c r="B65" s="90">
        <v>1064</v>
      </c>
      <c r="C65" s="90"/>
      <c r="D65" s="6" t="s">
        <v>3596</v>
      </c>
      <c r="E65" s="6" t="s">
        <v>3868</v>
      </c>
      <c r="F65" s="12" t="s">
        <v>3869</v>
      </c>
    </row>
    <row r="66" spans="1:7" s="86" customFormat="1" ht="15" customHeight="1">
      <c r="A66" s="117" t="s">
        <v>3271</v>
      </c>
      <c r="B66" s="108">
        <v>1065</v>
      </c>
      <c r="C66" s="108"/>
      <c r="D66" s="96" t="s">
        <v>3597</v>
      </c>
      <c r="E66" s="6" t="s">
        <v>3801</v>
      </c>
      <c r="F66" s="93" t="s">
        <v>3802</v>
      </c>
      <c r="G66" s="109" t="s">
        <v>642</v>
      </c>
    </row>
    <row r="67" spans="1:7" ht="15" customHeight="1">
      <c r="A67" s="118" t="s">
        <v>3812</v>
      </c>
      <c r="B67" s="90">
        <v>2001</v>
      </c>
      <c r="C67" s="90"/>
      <c r="D67" s="78" t="s">
        <v>3598</v>
      </c>
      <c r="E67" s="6" t="s">
        <v>3781</v>
      </c>
      <c r="F67" s="93" t="s">
        <v>3782</v>
      </c>
      <c r="G67" s="9" t="s">
        <v>642</v>
      </c>
    </row>
    <row r="68" spans="1:7" ht="15" customHeight="1">
      <c r="A68" s="118" t="s">
        <v>3812</v>
      </c>
      <c r="B68" s="90">
        <v>2002</v>
      </c>
      <c r="C68" s="90"/>
      <c r="D68" s="78" t="s">
        <v>3599</v>
      </c>
      <c r="E68" s="6" t="s">
        <v>3879</v>
      </c>
      <c r="F68" s="18" t="s">
        <v>3880</v>
      </c>
      <c r="G68" s="9" t="s">
        <v>642</v>
      </c>
    </row>
    <row r="69" spans="1:7" ht="15" customHeight="1">
      <c r="A69" s="118" t="s">
        <v>3812</v>
      </c>
      <c r="B69" s="90">
        <v>2003</v>
      </c>
      <c r="C69" s="90"/>
      <c r="D69" s="79" t="s">
        <v>3600</v>
      </c>
      <c r="E69" s="6" t="s">
        <v>3813</v>
      </c>
      <c r="F69" s="12" t="s">
        <v>3814</v>
      </c>
      <c r="G69" s="9" t="s">
        <v>642</v>
      </c>
    </row>
    <row r="70" spans="1:7" ht="15" customHeight="1">
      <c r="A70" s="118" t="s">
        <v>3812</v>
      </c>
      <c r="B70" s="90">
        <v>2004</v>
      </c>
      <c r="C70" s="90"/>
      <c r="D70" s="78" t="s">
        <v>3601</v>
      </c>
      <c r="E70" s="6" t="s">
        <v>3791</v>
      </c>
      <c r="F70" s="12" t="s">
        <v>3792</v>
      </c>
      <c r="G70" s="9" t="s">
        <v>642</v>
      </c>
    </row>
    <row r="71" spans="1:7" ht="15" customHeight="1">
      <c r="A71" s="118" t="s">
        <v>3812</v>
      </c>
      <c r="B71" s="90">
        <v>2005</v>
      </c>
      <c r="C71" s="90"/>
      <c r="D71" s="78" t="s">
        <v>3535</v>
      </c>
      <c r="E71" s="6" t="s">
        <v>3791</v>
      </c>
      <c r="F71" s="12" t="s">
        <v>3792</v>
      </c>
      <c r="G71" s="9" t="s">
        <v>642</v>
      </c>
    </row>
    <row r="72" spans="1:7" ht="15" customHeight="1">
      <c r="A72" s="118" t="s">
        <v>3812</v>
      </c>
      <c r="B72" s="90">
        <v>2006</v>
      </c>
      <c r="C72" s="90"/>
      <c r="D72" s="78" t="s">
        <v>3602</v>
      </c>
      <c r="E72" s="6" t="s">
        <v>3791</v>
      </c>
      <c r="F72" s="12" t="s">
        <v>3792</v>
      </c>
      <c r="G72" s="9" t="s">
        <v>642</v>
      </c>
    </row>
    <row r="73" spans="1:7" ht="15" customHeight="1">
      <c r="A73" s="119" t="s">
        <v>3815</v>
      </c>
      <c r="B73" s="90">
        <v>3001</v>
      </c>
      <c r="C73" s="90"/>
      <c r="D73" s="79" t="s">
        <v>3603</v>
      </c>
      <c r="E73" s="6" t="s">
        <v>3793</v>
      </c>
      <c r="F73" s="12" t="s">
        <v>3794</v>
      </c>
      <c r="G73" s="9" t="s">
        <v>642</v>
      </c>
    </row>
    <row r="74" spans="1:7" ht="15" customHeight="1">
      <c r="A74" s="119" t="s">
        <v>3815</v>
      </c>
      <c r="B74" s="90">
        <v>3002</v>
      </c>
      <c r="C74" s="90"/>
      <c r="D74" s="78" t="s">
        <v>3604</v>
      </c>
      <c r="E74" s="6" t="s">
        <v>3813</v>
      </c>
      <c r="F74" s="12" t="s">
        <v>3814</v>
      </c>
      <c r="G74" s="9" t="s">
        <v>642</v>
      </c>
    </row>
    <row r="75" spans="1:7" ht="15" customHeight="1">
      <c r="A75" s="119" t="s">
        <v>3815</v>
      </c>
      <c r="B75" s="90">
        <v>3003</v>
      </c>
      <c r="C75" s="90"/>
      <c r="D75" s="78" t="s">
        <v>3605</v>
      </c>
      <c r="E75" s="6" t="s">
        <v>3791</v>
      </c>
      <c r="F75" s="12" t="s">
        <v>3792</v>
      </c>
      <c r="G75" s="9" t="s">
        <v>642</v>
      </c>
    </row>
    <row r="76" spans="1:7" ht="15" customHeight="1">
      <c r="A76" s="119" t="s">
        <v>3815</v>
      </c>
      <c r="B76" s="90">
        <v>3004</v>
      </c>
      <c r="C76" s="90"/>
      <c r="D76" s="78" t="s">
        <v>3606</v>
      </c>
      <c r="E76" s="6" t="s">
        <v>3796</v>
      </c>
      <c r="F76" s="12" t="s">
        <v>3797</v>
      </c>
      <c r="G76" s="9" t="s">
        <v>642</v>
      </c>
    </row>
    <row r="77" spans="1:7" ht="15" customHeight="1">
      <c r="A77" s="119" t="s">
        <v>3815</v>
      </c>
      <c r="B77" s="90">
        <v>3005</v>
      </c>
      <c r="C77" s="90"/>
      <c r="D77" s="78" t="s">
        <v>3607</v>
      </c>
      <c r="E77" s="6" t="s">
        <v>3791</v>
      </c>
      <c r="F77" s="18" t="s">
        <v>3792</v>
      </c>
      <c r="G77" s="9" t="s">
        <v>642</v>
      </c>
    </row>
    <row r="78" spans="1:7" ht="15" customHeight="1">
      <c r="A78" s="119" t="s">
        <v>3815</v>
      </c>
      <c r="B78" s="90">
        <v>3006</v>
      </c>
      <c r="C78" s="90"/>
      <c r="D78" s="78" t="s">
        <v>3608</v>
      </c>
      <c r="E78" s="6" t="s">
        <v>3791</v>
      </c>
      <c r="F78" s="12" t="s">
        <v>3792</v>
      </c>
      <c r="G78" s="9" t="s">
        <v>642</v>
      </c>
    </row>
    <row r="79" spans="1:7" ht="15" customHeight="1">
      <c r="A79" s="119" t="s">
        <v>3815</v>
      </c>
      <c r="B79" s="90">
        <v>3007</v>
      </c>
      <c r="C79" s="90"/>
      <c r="D79" s="78" t="s">
        <v>3609</v>
      </c>
      <c r="E79" s="6" t="s">
        <v>3796</v>
      </c>
      <c r="F79" s="12" t="s">
        <v>3797</v>
      </c>
      <c r="G79" s="9" t="s">
        <v>642</v>
      </c>
    </row>
    <row r="80" spans="1:7" ht="15" customHeight="1">
      <c r="A80" s="119" t="s">
        <v>3815</v>
      </c>
      <c r="B80" s="90">
        <v>3008</v>
      </c>
      <c r="C80" s="90"/>
      <c r="D80" s="78" t="s">
        <v>3610</v>
      </c>
      <c r="E80" s="6" t="s">
        <v>3781</v>
      </c>
      <c r="F80" s="12" t="s">
        <v>3816</v>
      </c>
      <c r="G80" s="9" t="s">
        <v>642</v>
      </c>
    </row>
    <row r="81" spans="1:7" ht="15" customHeight="1">
      <c r="A81" s="119" t="s">
        <v>3815</v>
      </c>
      <c r="B81" s="90">
        <v>3009</v>
      </c>
      <c r="C81" s="90"/>
      <c r="D81" s="78" t="s">
        <v>3611</v>
      </c>
      <c r="E81" s="6" t="s">
        <v>3791</v>
      </c>
      <c r="F81" s="18" t="s">
        <v>3792</v>
      </c>
      <c r="G81" s="9" t="s">
        <v>642</v>
      </c>
    </row>
    <row r="82" spans="1:7" ht="15" customHeight="1">
      <c r="A82" s="119" t="s">
        <v>3815</v>
      </c>
      <c r="B82" s="90">
        <v>3010</v>
      </c>
      <c r="C82" s="90"/>
      <c r="D82" s="79" t="s">
        <v>3612</v>
      </c>
      <c r="E82" s="6" t="s">
        <v>3813</v>
      </c>
      <c r="F82" s="12" t="s">
        <v>3814</v>
      </c>
      <c r="G82" s="9" t="s">
        <v>642</v>
      </c>
    </row>
    <row r="83" spans="1:7" ht="15" customHeight="1">
      <c r="A83" s="119" t="s">
        <v>3815</v>
      </c>
      <c r="B83" s="90">
        <v>3011</v>
      </c>
      <c r="C83" s="90"/>
      <c r="D83" s="78" t="s">
        <v>3613</v>
      </c>
      <c r="E83" s="6" t="s">
        <v>3817</v>
      </c>
      <c r="F83" s="12" t="s">
        <v>3818</v>
      </c>
      <c r="G83" s="9" t="s">
        <v>642</v>
      </c>
    </row>
    <row r="84" spans="1:7" ht="15" customHeight="1">
      <c r="A84" s="119" t="s">
        <v>3815</v>
      </c>
      <c r="B84" s="90">
        <v>3012</v>
      </c>
      <c r="C84" s="90"/>
      <c r="D84" s="78" t="s">
        <v>3614</v>
      </c>
      <c r="E84" s="6" t="s">
        <v>3796</v>
      </c>
      <c r="F84" s="12" t="s">
        <v>3797</v>
      </c>
      <c r="G84" s="9" t="s">
        <v>642</v>
      </c>
    </row>
    <row r="85" spans="1:7" ht="15" customHeight="1">
      <c r="A85" s="119" t="s">
        <v>3815</v>
      </c>
      <c r="B85" s="90">
        <v>3013</v>
      </c>
      <c r="C85" s="90"/>
      <c r="D85" s="79" t="s">
        <v>3615</v>
      </c>
      <c r="E85" s="6" t="s">
        <v>3813</v>
      </c>
      <c r="F85" s="12" t="s">
        <v>3814</v>
      </c>
      <c r="G85" s="9" t="s">
        <v>642</v>
      </c>
    </row>
    <row r="86" spans="1:7" ht="15" customHeight="1">
      <c r="A86" s="119" t="s">
        <v>3815</v>
      </c>
      <c r="B86" s="90">
        <v>3014</v>
      </c>
      <c r="C86" s="90"/>
      <c r="D86" s="78" t="s">
        <v>3616</v>
      </c>
      <c r="E86" s="6" t="s">
        <v>3801</v>
      </c>
      <c r="F86" s="12" t="s">
        <v>3802</v>
      </c>
      <c r="G86" s="9" t="s">
        <v>642</v>
      </c>
    </row>
    <row r="87" spans="1:7" ht="15" customHeight="1">
      <c r="A87" s="119" t="s">
        <v>3815</v>
      </c>
      <c r="B87" s="90">
        <v>3015</v>
      </c>
      <c r="C87" s="90"/>
      <c r="D87" s="78" t="s">
        <v>3617</v>
      </c>
      <c r="E87" s="6" t="s">
        <v>3796</v>
      </c>
      <c r="F87" s="12" t="s">
        <v>3797</v>
      </c>
      <c r="G87" s="9" t="s">
        <v>642</v>
      </c>
    </row>
    <row r="88" spans="1:7" ht="15" customHeight="1">
      <c r="A88" s="119" t="s">
        <v>3815</v>
      </c>
      <c r="B88" s="90">
        <v>3016</v>
      </c>
      <c r="C88" s="90"/>
      <c r="D88" s="79" t="s">
        <v>3618</v>
      </c>
      <c r="E88" s="6" t="s">
        <v>3819</v>
      </c>
      <c r="F88" s="12" t="s">
        <v>3820</v>
      </c>
      <c r="G88" s="9" t="s">
        <v>642</v>
      </c>
    </row>
    <row r="89" spans="1:7" ht="15" customHeight="1">
      <c r="A89" s="119" t="s">
        <v>3815</v>
      </c>
      <c r="B89" s="90">
        <v>3017</v>
      </c>
      <c r="C89" s="90"/>
      <c r="D89" s="79" t="s">
        <v>3619</v>
      </c>
      <c r="E89" s="6" t="s">
        <v>3801</v>
      </c>
      <c r="F89" s="12" t="s">
        <v>3802</v>
      </c>
      <c r="G89" s="9" t="s">
        <v>642</v>
      </c>
    </row>
    <row r="90" spans="1:7" ht="15" customHeight="1">
      <c r="A90" s="119" t="s">
        <v>3815</v>
      </c>
      <c r="B90" s="90">
        <v>3018</v>
      </c>
      <c r="C90" s="90"/>
      <c r="D90" s="78" t="s">
        <v>3620</v>
      </c>
      <c r="E90" s="6" t="s">
        <v>3821</v>
      </c>
      <c r="F90" s="12" t="s">
        <v>3822</v>
      </c>
      <c r="G90" s="9" t="s">
        <v>642</v>
      </c>
    </row>
    <row r="91" spans="1:7" ht="15" customHeight="1">
      <c r="A91" s="119" t="s">
        <v>3815</v>
      </c>
      <c r="B91" s="90">
        <v>3019</v>
      </c>
      <c r="C91" s="90"/>
      <c r="D91" s="78" t="s">
        <v>3621</v>
      </c>
      <c r="E91" s="6" t="s">
        <v>3796</v>
      </c>
      <c r="F91" s="12" t="s">
        <v>3797</v>
      </c>
      <c r="G91" s="9" t="s">
        <v>642</v>
      </c>
    </row>
    <row r="92" spans="1:7" ht="15" customHeight="1">
      <c r="A92" s="119" t="s">
        <v>3815</v>
      </c>
      <c r="B92" s="90">
        <v>3020</v>
      </c>
      <c r="C92" s="90"/>
      <c r="D92" s="79" t="s">
        <v>3622</v>
      </c>
      <c r="E92" s="6" t="s">
        <v>3801</v>
      </c>
      <c r="F92" s="12" t="s">
        <v>3802</v>
      </c>
      <c r="G92" s="9" t="s">
        <v>642</v>
      </c>
    </row>
    <row r="93" spans="1:7" ht="15" customHeight="1">
      <c r="A93" s="119" t="s">
        <v>3815</v>
      </c>
      <c r="B93" s="90">
        <v>3021</v>
      </c>
      <c r="C93" s="90"/>
      <c r="D93" s="78" t="s">
        <v>3623</v>
      </c>
      <c r="E93" s="6" t="s">
        <v>3881</v>
      </c>
      <c r="F93" s="12" t="s">
        <v>3883</v>
      </c>
      <c r="G93" s="9" t="s">
        <v>642</v>
      </c>
    </row>
    <row r="94" spans="1:7" ht="15" customHeight="1">
      <c r="A94" s="119" t="s">
        <v>3815</v>
      </c>
      <c r="B94" s="90">
        <v>3022</v>
      </c>
      <c r="C94" s="90"/>
      <c r="D94" s="78" t="s">
        <v>3624</v>
      </c>
      <c r="E94" s="6" t="s">
        <v>3866</v>
      </c>
      <c r="F94" s="12" t="s">
        <v>3867</v>
      </c>
      <c r="G94" s="9" t="s">
        <v>642</v>
      </c>
    </row>
    <row r="95" spans="1:7" ht="15" customHeight="1">
      <c r="A95" s="119" t="s">
        <v>3815</v>
      </c>
      <c r="B95" s="90">
        <v>3023</v>
      </c>
      <c r="C95" s="90"/>
      <c r="D95" s="78" t="s">
        <v>3625</v>
      </c>
      <c r="E95" s="6" t="s">
        <v>3813</v>
      </c>
      <c r="F95" s="12" t="s">
        <v>3814</v>
      </c>
      <c r="G95" s="9" t="s">
        <v>642</v>
      </c>
    </row>
    <row r="96" spans="1:7" ht="15" customHeight="1">
      <c r="A96" s="119" t="s">
        <v>3815</v>
      </c>
      <c r="B96" s="90">
        <v>3024</v>
      </c>
      <c r="C96" s="90"/>
      <c r="D96" s="78" t="s">
        <v>3626</v>
      </c>
      <c r="E96" s="6" t="s">
        <v>3813</v>
      </c>
      <c r="F96" s="12" t="s">
        <v>3814</v>
      </c>
      <c r="G96" s="9" t="s">
        <v>642</v>
      </c>
    </row>
    <row r="97" spans="1:7" ht="15" customHeight="1">
      <c r="A97" s="119" t="s">
        <v>3815</v>
      </c>
      <c r="B97" s="90">
        <v>3025</v>
      </c>
      <c r="C97" s="90"/>
      <c r="D97" s="78" t="s">
        <v>3627</v>
      </c>
      <c r="E97" s="6" t="s">
        <v>3796</v>
      </c>
      <c r="F97" s="12" t="s">
        <v>3797</v>
      </c>
      <c r="G97" s="9" t="s">
        <v>642</v>
      </c>
    </row>
    <row r="98" spans="1:7" ht="15" customHeight="1">
      <c r="A98" s="119" t="s">
        <v>3815</v>
      </c>
      <c r="B98" s="90">
        <v>3026</v>
      </c>
      <c r="C98" s="90"/>
      <c r="D98" s="6" t="s">
        <v>3628</v>
      </c>
      <c r="E98" s="6" t="s">
        <v>3781</v>
      </c>
      <c r="F98" s="12" t="s">
        <v>3782</v>
      </c>
    </row>
    <row r="99" spans="1:7" ht="15" customHeight="1">
      <c r="A99" s="119" t="s">
        <v>3815</v>
      </c>
      <c r="B99" s="90">
        <v>3027</v>
      </c>
      <c r="C99" s="90"/>
      <c r="D99" s="78" t="s">
        <v>3629</v>
      </c>
      <c r="E99" s="6" t="s">
        <v>3823</v>
      </c>
      <c r="F99" s="12" t="s">
        <v>3824</v>
      </c>
      <c r="G99" s="9" t="s">
        <v>642</v>
      </c>
    </row>
    <row r="100" spans="1:7" ht="15" customHeight="1">
      <c r="A100" s="119" t="s">
        <v>3815</v>
      </c>
      <c r="B100" s="90">
        <v>3028</v>
      </c>
      <c r="C100" s="90"/>
      <c r="D100" s="78" t="s">
        <v>3630</v>
      </c>
      <c r="E100" s="6" t="s">
        <v>3796</v>
      </c>
      <c r="F100" s="12" t="s">
        <v>3797</v>
      </c>
      <c r="G100" s="9" t="s">
        <v>642</v>
      </c>
    </row>
    <row r="101" spans="1:7" ht="15" customHeight="1">
      <c r="A101" s="119" t="s">
        <v>3815</v>
      </c>
      <c r="B101" s="90">
        <v>3029</v>
      </c>
      <c r="C101" s="90"/>
      <c r="D101" s="78" t="s">
        <v>3631</v>
      </c>
      <c r="E101" s="6" t="s">
        <v>3796</v>
      </c>
      <c r="F101" s="12" t="s">
        <v>3797</v>
      </c>
      <c r="G101" s="9" t="s">
        <v>642</v>
      </c>
    </row>
    <row r="102" spans="1:7" ht="15" customHeight="1">
      <c r="A102" s="119" t="s">
        <v>3815</v>
      </c>
      <c r="B102" s="90">
        <v>3030</v>
      </c>
      <c r="C102" s="90"/>
      <c r="D102" s="78" t="s">
        <v>1958</v>
      </c>
      <c r="E102" s="6" t="s">
        <v>3866</v>
      </c>
      <c r="F102" s="12" t="s">
        <v>3867</v>
      </c>
      <c r="G102" s="9" t="s">
        <v>642</v>
      </c>
    </row>
    <row r="103" spans="1:7" ht="15" customHeight="1">
      <c r="A103" s="119" t="s">
        <v>3815</v>
      </c>
      <c r="B103" s="90">
        <v>3031</v>
      </c>
      <c r="C103" s="90"/>
      <c r="D103" s="78" t="s">
        <v>3534</v>
      </c>
      <c r="E103" s="6" t="s">
        <v>3791</v>
      </c>
      <c r="F103" s="12" t="s">
        <v>3792</v>
      </c>
      <c r="G103" s="9" t="s">
        <v>642</v>
      </c>
    </row>
    <row r="104" spans="1:7" ht="15" customHeight="1">
      <c r="A104" s="119" t="s">
        <v>3815</v>
      </c>
      <c r="B104" s="90">
        <v>3032</v>
      </c>
      <c r="C104" s="90"/>
      <c r="D104" s="78" t="s">
        <v>3632</v>
      </c>
      <c r="E104" s="6" t="s">
        <v>3866</v>
      </c>
      <c r="F104" s="12" t="s">
        <v>3867</v>
      </c>
      <c r="G104" s="9" t="s">
        <v>642</v>
      </c>
    </row>
    <row r="105" spans="1:7" ht="15" customHeight="1">
      <c r="A105" s="119" t="s">
        <v>3815</v>
      </c>
      <c r="B105" s="90">
        <v>3033</v>
      </c>
      <c r="C105" s="90"/>
      <c r="D105" s="78" t="s">
        <v>3633</v>
      </c>
      <c r="E105" s="6" t="s">
        <v>3825</v>
      </c>
      <c r="F105" s="12" t="s">
        <v>3826</v>
      </c>
      <c r="G105" s="9" t="s">
        <v>642</v>
      </c>
    </row>
    <row r="106" spans="1:7" ht="15" customHeight="1">
      <c r="A106" s="119" t="s">
        <v>3815</v>
      </c>
      <c r="B106" s="90">
        <v>3034</v>
      </c>
      <c r="C106" s="90"/>
      <c r="D106" s="6" t="s">
        <v>3634</v>
      </c>
      <c r="E106" s="6" t="s">
        <v>3823</v>
      </c>
      <c r="F106" s="12" t="s">
        <v>3827</v>
      </c>
    </row>
    <row r="107" spans="1:7" ht="15" customHeight="1">
      <c r="A107" s="119" t="s">
        <v>3815</v>
      </c>
      <c r="B107" s="90">
        <v>3035</v>
      </c>
      <c r="C107" s="90"/>
      <c r="D107" s="78" t="s">
        <v>3536</v>
      </c>
      <c r="E107" s="6" t="s">
        <v>3793</v>
      </c>
      <c r="F107" s="12" t="s">
        <v>3794</v>
      </c>
      <c r="G107" s="9" t="s">
        <v>642</v>
      </c>
    </row>
    <row r="108" spans="1:7" ht="15" customHeight="1">
      <c r="A108" s="119" t="s">
        <v>3815</v>
      </c>
      <c r="B108" s="90">
        <v>3036</v>
      </c>
      <c r="C108" s="90"/>
      <c r="D108" s="78" t="s">
        <v>3635</v>
      </c>
      <c r="E108" s="6" t="s">
        <v>3791</v>
      </c>
      <c r="F108" s="12" t="s">
        <v>3792</v>
      </c>
      <c r="G108" s="9" t="s">
        <v>642</v>
      </c>
    </row>
    <row r="109" spans="1:7" ht="15" customHeight="1">
      <c r="A109" s="119" t="s">
        <v>3815</v>
      </c>
      <c r="B109" s="90">
        <v>3037</v>
      </c>
      <c r="C109" s="90"/>
      <c r="D109" s="78" t="s">
        <v>3538</v>
      </c>
      <c r="E109" s="6" t="s">
        <v>3791</v>
      </c>
      <c r="F109" s="12" t="s">
        <v>3795</v>
      </c>
      <c r="G109" s="9" t="s">
        <v>642</v>
      </c>
    </row>
    <row r="110" spans="1:7" ht="15" customHeight="1">
      <c r="A110" s="119" t="s">
        <v>3815</v>
      </c>
      <c r="B110" s="90">
        <v>3038</v>
      </c>
      <c r="C110" s="90"/>
      <c r="D110" s="78" t="s">
        <v>3636</v>
      </c>
      <c r="E110" s="6" t="s">
        <v>3872</v>
      </c>
      <c r="F110" s="12" t="s">
        <v>3873</v>
      </c>
      <c r="G110" s="9" t="s">
        <v>642</v>
      </c>
    </row>
    <row r="111" spans="1:7" ht="15" customHeight="1">
      <c r="A111" s="119" t="s">
        <v>3815</v>
      </c>
      <c r="B111" s="90">
        <v>3039</v>
      </c>
      <c r="C111" s="90"/>
      <c r="D111" s="78" t="s">
        <v>3637</v>
      </c>
      <c r="E111" s="6" t="s">
        <v>3813</v>
      </c>
      <c r="F111" s="12" t="s">
        <v>3814</v>
      </c>
      <c r="G111" s="9" t="s">
        <v>642</v>
      </c>
    </row>
    <row r="112" spans="1:7" ht="15" customHeight="1">
      <c r="A112" s="119" t="s">
        <v>3815</v>
      </c>
      <c r="B112" s="90">
        <v>3040</v>
      </c>
      <c r="C112" s="90"/>
      <c r="D112" s="78" t="s">
        <v>3638</v>
      </c>
      <c r="E112" s="6" t="s">
        <v>3796</v>
      </c>
      <c r="F112" s="12" t="s">
        <v>3797</v>
      </c>
      <c r="G112" s="9" t="s">
        <v>642</v>
      </c>
    </row>
    <row r="113" spans="1:7" ht="15" customHeight="1">
      <c r="A113" s="119" t="s">
        <v>3815</v>
      </c>
      <c r="B113" s="90">
        <v>3041</v>
      </c>
      <c r="C113" s="90"/>
      <c r="D113" s="78" t="s">
        <v>3537</v>
      </c>
      <c r="E113" s="6" t="s">
        <v>3791</v>
      </c>
      <c r="F113" s="12" t="s">
        <v>3792</v>
      </c>
      <c r="G113" s="9" t="s">
        <v>642</v>
      </c>
    </row>
    <row r="114" spans="1:7" ht="15" customHeight="1">
      <c r="A114" s="119" t="s">
        <v>3815</v>
      </c>
      <c r="B114" s="90">
        <v>3042</v>
      </c>
      <c r="C114" s="90"/>
      <c r="D114" s="79" t="s">
        <v>3639</v>
      </c>
      <c r="E114" s="6" t="s">
        <v>3823</v>
      </c>
      <c r="F114" s="12" t="s">
        <v>3824</v>
      </c>
      <c r="G114" s="9" t="s">
        <v>642</v>
      </c>
    </row>
    <row r="115" spans="1:7" ht="15" customHeight="1">
      <c r="A115" s="119" t="s">
        <v>3815</v>
      </c>
      <c r="B115" s="90">
        <v>3043</v>
      </c>
      <c r="C115" s="90"/>
      <c r="D115" s="78" t="s">
        <v>3640</v>
      </c>
      <c r="E115" s="6" t="s">
        <v>3823</v>
      </c>
      <c r="F115" s="12" t="s">
        <v>3824</v>
      </c>
      <c r="G115" s="9" t="s">
        <v>642</v>
      </c>
    </row>
    <row r="116" spans="1:7" ht="15" customHeight="1">
      <c r="A116" s="119" t="s">
        <v>3815</v>
      </c>
      <c r="B116" s="90">
        <v>3044</v>
      </c>
      <c r="C116" s="90"/>
      <c r="D116" s="78" t="s">
        <v>3539</v>
      </c>
      <c r="E116" s="6" t="s">
        <v>3796</v>
      </c>
      <c r="F116" s="12" t="s">
        <v>3797</v>
      </c>
      <c r="G116" s="9" t="s">
        <v>642</v>
      </c>
    </row>
    <row r="117" spans="1:7" ht="15" customHeight="1">
      <c r="A117" s="119" t="s">
        <v>3815</v>
      </c>
      <c r="B117" s="90">
        <v>3045</v>
      </c>
      <c r="C117" s="90"/>
      <c r="D117" s="6" t="s">
        <v>3641</v>
      </c>
      <c r="E117" s="6" t="s">
        <v>3828</v>
      </c>
      <c r="F117" s="12" t="s">
        <v>3829</v>
      </c>
      <c r="G117" s="9" t="s">
        <v>642</v>
      </c>
    </row>
    <row r="118" spans="1:7" ht="15" customHeight="1">
      <c r="A118" s="119" t="s">
        <v>3815</v>
      </c>
      <c r="B118" s="90">
        <v>3046</v>
      </c>
      <c r="C118" s="90"/>
      <c r="D118" s="78" t="s">
        <v>3642</v>
      </c>
      <c r="E118" s="6" t="s">
        <v>3793</v>
      </c>
      <c r="F118" s="12" t="s">
        <v>3794</v>
      </c>
      <c r="G118" s="9" t="s">
        <v>642</v>
      </c>
    </row>
    <row r="119" spans="1:7" ht="15" customHeight="1">
      <c r="A119" s="119" t="s">
        <v>3815</v>
      </c>
      <c r="B119" s="90">
        <v>3047</v>
      </c>
      <c r="C119" s="90"/>
      <c r="D119" s="78" t="s">
        <v>3643</v>
      </c>
      <c r="E119" s="6" t="s">
        <v>3791</v>
      </c>
      <c r="F119" s="18" t="s">
        <v>3792</v>
      </c>
      <c r="G119" s="9" t="s">
        <v>642</v>
      </c>
    </row>
    <row r="120" spans="1:7" ht="15" customHeight="1">
      <c r="A120" s="119" t="s">
        <v>3815</v>
      </c>
      <c r="B120" s="90">
        <v>3048</v>
      </c>
      <c r="C120" s="90"/>
      <c r="D120" s="78" t="s">
        <v>3644</v>
      </c>
      <c r="E120" s="6" t="s">
        <v>3781</v>
      </c>
      <c r="F120" s="12" t="s">
        <v>3816</v>
      </c>
      <c r="G120" s="9" t="s">
        <v>642</v>
      </c>
    </row>
    <row r="121" spans="1:7" ht="15" customHeight="1">
      <c r="A121" s="119" t="s">
        <v>3815</v>
      </c>
      <c r="B121" s="90">
        <v>3049</v>
      </c>
      <c r="C121" s="90"/>
      <c r="D121" s="6" t="s">
        <v>3645</v>
      </c>
      <c r="E121" s="6" t="s">
        <v>3783</v>
      </c>
      <c r="F121" s="12" t="s">
        <v>3784</v>
      </c>
    </row>
    <row r="122" spans="1:7" ht="15" customHeight="1">
      <c r="A122" s="119" t="s">
        <v>3815</v>
      </c>
      <c r="B122" s="90">
        <v>3050</v>
      </c>
      <c r="C122" s="90"/>
      <c r="D122" s="78" t="s">
        <v>3646</v>
      </c>
      <c r="E122" s="6" t="s">
        <v>3884</v>
      </c>
      <c r="F122" s="12" t="s">
        <v>3885</v>
      </c>
      <c r="G122" s="9" t="s">
        <v>642</v>
      </c>
    </row>
    <row r="123" spans="1:7" ht="15" customHeight="1">
      <c r="A123" s="119" t="s">
        <v>3815</v>
      </c>
      <c r="B123" s="90">
        <v>3051</v>
      </c>
      <c r="C123" s="90"/>
      <c r="D123" s="78" t="s">
        <v>3647</v>
      </c>
      <c r="E123" s="6" t="s">
        <v>3830</v>
      </c>
      <c r="F123" s="12" t="s">
        <v>3831</v>
      </c>
      <c r="G123" s="9" t="s">
        <v>642</v>
      </c>
    </row>
    <row r="124" spans="1:7" ht="15" customHeight="1">
      <c r="A124" s="119" t="s">
        <v>3815</v>
      </c>
      <c r="B124" s="90">
        <v>3052</v>
      </c>
      <c r="C124" s="90"/>
      <c r="D124" s="79" t="s">
        <v>3648</v>
      </c>
      <c r="E124" s="6" t="s">
        <v>3832</v>
      </c>
      <c r="F124" s="12" t="s">
        <v>3833</v>
      </c>
      <c r="G124" s="9" t="s">
        <v>642</v>
      </c>
    </row>
    <row r="125" spans="1:7" ht="15" customHeight="1">
      <c r="A125" s="119" t="s">
        <v>3815</v>
      </c>
      <c r="B125" s="90">
        <v>3053</v>
      </c>
      <c r="C125" s="90"/>
      <c r="D125" s="78" t="s">
        <v>3649</v>
      </c>
      <c r="E125" s="6" t="s">
        <v>3791</v>
      </c>
      <c r="F125" s="12" t="s">
        <v>3792</v>
      </c>
      <c r="G125" s="9" t="s">
        <v>642</v>
      </c>
    </row>
    <row r="126" spans="1:7" ht="15" customHeight="1">
      <c r="A126" s="120" t="s">
        <v>3834</v>
      </c>
      <c r="B126" s="89">
        <v>4001</v>
      </c>
      <c r="D126" s="78" t="s">
        <v>1521</v>
      </c>
      <c r="E126" s="6" t="s">
        <v>3813</v>
      </c>
      <c r="F126" s="12" t="s">
        <v>3814</v>
      </c>
      <c r="G126" s="9" t="s">
        <v>642</v>
      </c>
    </row>
    <row r="127" spans="1:7" ht="15" customHeight="1">
      <c r="A127" s="120" t="s">
        <v>3834</v>
      </c>
      <c r="B127" s="89">
        <v>4002</v>
      </c>
      <c r="D127" s="78" t="s">
        <v>3650</v>
      </c>
      <c r="E127" s="6" t="s">
        <v>3781</v>
      </c>
      <c r="F127" s="12" t="s">
        <v>3816</v>
      </c>
      <c r="G127" s="9" t="s">
        <v>642</v>
      </c>
    </row>
    <row r="128" spans="1:7" ht="15" customHeight="1">
      <c r="A128" s="120" t="s">
        <v>3834</v>
      </c>
      <c r="B128" s="89">
        <v>4003</v>
      </c>
      <c r="D128" s="78" t="s">
        <v>3651</v>
      </c>
      <c r="E128" s="6" t="s">
        <v>3886</v>
      </c>
      <c r="F128" s="12" t="s">
        <v>3887</v>
      </c>
      <c r="G128" s="9" t="s">
        <v>642</v>
      </c>
    </row>
    <row r="129" spans="1:7" ht="15" customHeight="1">
      <c r="A129" s="120" t="s">
        <v>3834</v>
      </c>
      <c r="B129" s="89">
        <v>4004</v>
      </c>
      <c r="D129" s="78" t="s">
        <v>3652</v>
      </c>
      <c r="E129" s="6" t="s">
        <v>3791</v>
      </c>
      <c r="F129" s="12" t="s">
        <v>3792</v>
      </c>
      <c r="G129" s="9" t="s">
        <v>642</v>
      </c>
    </row>
    <row r="130" spans="1:7" ht="15" customHeight="1">
      <c r="A130" s="120" t="s">
        <v>3834</v>
      </c>
      <c r="B130" s="89">
        <v>4005</v>
      </c>
      <c r="D130" s="78" t="s">
        <v>3653</v>
      </c>
      <c r="E130" s="6" t="s">
        <v>3881</v>
      </c>
      <c r="F130" s="12" t="s">
        <v>3883</v>
      </c>
      <c r="G130" s="9" t="s">
        <v>642</v>
      </c>
    </row>
    <row r="131" spans="1:7" ht="15" customHeight="1">
      <c r="A131" s="120" t="s">
        <v>3834</v>
      </c>
      <c r="B131" s="89">
        <v>4006</v>
      </c>
      <c r="D131" s="79" t="s">
        <v>3542</v>
      </c>
      <c r="E131" s="6" t="s">
        <v>3791</v>
      </c>
      <c r="F131" s="12" t="s">
        <v>3792</v>
      </c>
      <c r="G131" s="9" t="s">
        <v>642</v>
      </c>
    </row>
    <row r="132" spans="1:7" ht="15" customHeight="1">
      <c r="A132" s="120" t="s">
        <v>3834</v>
      </c>
      <c r="B132" s="89">
        <v>4007</v>
      </c>
      <c r="D132" s="78" t="s">
        <v>3654</v>
      </c>
      <c r="E132" s="6" t="s">
        <v>3823</v>
      </c>
      <c r="F132" s="12" t="s">
        <v>3824</v>
      </c>
      <c r="G132" s="9" t="s">
        <v>642</v>
      </c>
    </row>
    <row r="133" spans="1:7" ht="15" customHeight="1">
      <c r="A133" s="120" t="s">
        <v>3834</v>
      </c>
      <c r="B133" s="89">
        <v>4040</v>
      </c>
      <c r="D133" s="78" t="s">
        <v>3655</v>
      </c>
      <c r="E133" s="6" t="s">
        <v>3803</v>
      </c>
      <c r="F133" s="18" t="s">
        <v>3804</v>
      </c>
      <c r="G133" s="9" t="s">
        <v>642</v>
      </c>
    </row>
    <row r="134" spans="1:7" ht="15" customHeight="1">
      <c r="A134" s="120" t="s">
        <v>3834</v>
      </c>
      <c r="B134" s="89">
        <v>4009</v>
      </c>
      <c r="D134" s="78" t="s">
        <v>3656</v>
      </c>
      <c r="E134" s="6" t="s">
        <v>3813</v>
      </c>
      <c r="F134" s="18" t="s">
        <v>3814</v>
      </c>
      <c r="G134" s="9" t="s">
        <v>642</v>
      </c>
    </row>
    <row r="135" spans="1:7" ht="15" customHeight="1">
      <c r="A135" s="120" t="s">
        <v>3834</v>
      </c>
      <c r="B135" s="89">
        <v>4010</v>
      </c>
      <c r="D135" s="78" t="s">
        <v>3657</v>
      </c>
      <c r="E135" s="6" t="s">
        <v>3821</v>
      </c>
      <c r="F135" s="12" t="s">
        <v>3822</v>
      </c>
      <c r="G135" s="9" t="s">
        <v>642</v>
      </c>
    </row>
    <row r="136" spans="1:7" ht="15" customHeight="1">
      <c r="A136" s="120" t="s">
        <v>3834</v>
      </c>
      <c r="B136" s="89">
        <v>4011</v>
      </c>
      <c r="D136" s="78" t="s">
        <v>3658</v>
      </c>
      <c r="E136" s="6" t="s">
        <v>3781</v>
      </c>
      <c r="F136" s="12" t="s">
        <v>3816</v>
      </c>
      <c r="G136" s="9" t="s">
        <v>642</v>
      </c>
    </row>
    <row r="137" spans="1:7" ht="15" customHeight="1">
      <c r="A137" s="120" t="s">
        <v>3834</v>
      </c>
      <c r="B137" s="89">
        <v>4012</v>
      </c>
      <c r="D137" s="78" t="s">
        <v>3659</v>
      </c>
      <c r="E137" s="6" t="s">
        <v>3801</v>
      </c>
      <c r="F137" s="12" t="s">
        <v>3802</v>
      </c>
      <c r="G137" s="9" t="s">
        <v>642</v>
      </c>
    </row>
    <row r="138" spans="1:7" ht="15" customHeight="1">
      <c r="A138" s="120" t="s">
        <v>3834</v>
      </c>
      <c r="B138" s="89">
        <v>4013</v>
      </c>
      <c r="D138" s="78" t="s">
        <v>3660</v>
      </c>
      <c r="E138" s="6" t="s">
        <v>3828</v>
      </c>
      <c r="F138" s="12" t="s">
        <v>3829</v>
      </c>
      <c r="G138" s="9" t="s">
        <v>642</v>
      </c>
    </row>
    <row r="139" spans="1:7" ht="15" customHeight="1">
      <c r="A139" s="120" t="s">
        <v>3834</v>
      </c>
      <c r="B139" s="89">
        <v>4014</v>
      </c>
      <c r="D139" s="78" t="s">
        <v>3661</v>
      </c>
      <c r="E139" s="6" t="s">
        <v>3866</v>
      </c>
      <c r="F139" s="18" t="s">
        <v>3867</v>
      </c>
      <c r="G139" s="9" t="s">
        <v>642</v>
      </c>
    </row>
    <row r="140" spans="1:7" ht="15" customHeight="1">
      <c r="A140" s="120" t="s">
        <v>3834</v>
      </c>
      <c r="B140" s="89">
        <v>4015</v>
      </c>
      <c r="D140" s="78" t="s">
        <v>3662</v>
      </c>
      <c r="E140" s="6" t="s">
        <v>3791</v>
      </c>
      <c r="F140" s="12" t="s">
        <v>3792</v>
      </c>
      <c r="G140" s="9" t="s">
        <v>642</v>
      </c>
    </row>
    <row r="141" spans="1:7" ht="15" customHeight="1">
      <c r="A141" s="120" t="s">
        <v>3834</v>
      </c>
      <c r="B141" s="89">
        <v>4016</v>
      </c>
      <c r="D141" s="78" t="s">
        <v>3663</v>
      </c>
      <c r="E141" s="6" t="s">
        <v>3881</v>
      </c>
      <c r="F141" s="12" t="s">
        <v>3883</v>
      </c>
      <c r="G141" s="9" t="s">
        <v>642</v>
      </c>
    </row>
    <row r="142" spans="1:7" ht="15" customHeight="1">
      <c r="A142" s="120" t="s">
        <v>3834</v>
      </c>
      <c r="B142" s="89">
        <v>4017</v>
      </c>
      <c r="D142" s="78" t="s">
        <v>3664</v>
      </c>
      <c r="E142" s="6" t="s">
        <v>3803</v>
      </c>
      <c r="F142" s="12" t="s">
        <v>3804</v>
      </c>
      <c r="G142" s="9" t="s">
        <v>642</v>
      </c>
    </row>
    <row r="143" spans="1:7" ht="15" customHeight="1">
      <c r="A143" s="120" t="s">
        <v>3834</v>
      </c>
      <c r="B143" s="89">
        <v>4018</v>
      </c>
      <c r="D143" s="78" t="s">
        <v>3665</v>
      </c>
      <c r="E143" s="6" t="s">
        <v>3803</v>
      </c>
      <c r="F143" s="12" t="s">
        <v>3804</v>
      </c>
      <c r="G143" s="9" t="s">
        <v>642</v>
      </c>
    </row>
    <row r="144" spans="1:7" ht="15" customHeight="1">
      <c r="A144" s="120" t="s">
        <v>3834</v>
      </c>
      <c r="B144" s="89">
        <v>4019</v>
      </c>
      <c r="D144" s="78" t="s">
        <v>3666</v>
      </c>
      <c r="E144" s="6" t="s">
        <v>3821</v>
      </c>
      <c r="F144" s="12" t="s">
        <v>3822</v>
      </c>
      <c r="G144" s="9" t="s">
        <v>642</v>
      </c>
    </row>
    <row r="145" spans="1:7" ht="15" customHeight="1">
      <c r="A145" s="120" t="s">
        <v>3834</v>
      </c>
      <c r="B145" s="89">
        <v>4020</v>
      </c>
      <c r="D145" s="79" t="s">
        <v>3667</v>
      </c>
      <c r="E145" s="6" t="s">
        <v>3888</v>
      </c>
      <c r="F145" s="12" t="s">
        <v>3889</v>
      </c>
      <c r="G145" s="9" t="s">
        <v>642</v>
      </c>
    </row>
    <row r="146" spans="1:7" ht="15" customHeight="1">
      <c r="A146" s="120" t="s">
        <v>3834</v>
      </c>
      <c r="B146" s="89">
        <v>4021</v>
      </c>
      <c r="D146" s="78" t="s">
        <v>3668</v>
      </c>
      <c r="E146" s="6" t="s">
        <v>3835</v>
      </c>
      <c r="F146" s="12" t="s">
        <v>3836</v>
      </c>
      <c r="G146" s="9" t="s">
        <v>642</v>
      </c>
    </row>
    <row r="147" spans="1:7" ht="15" customHeight="1">
      <c r="A147" s="120" t="s">
        <v>3834</v>
      </c>
      <c r="B147" s="89">
        <v>4022</v>
      </c>
      <c r="D147" s="78" t="s">
        <v>3669</v>
      </c>
      <c r="E147" s="6" t="s">
        <v>3823</v>
      </c>
      <c r="F147" s="12" t="s">
        <v>3824</v>
      </c>
      <c r="G147" s="9" t="s">
        <v>642</v>
      </c>
    </row>
    <row r="148" spans="1:7" ht="15" customHeight="1">
      <c r="A148" s="120" t="s">
        <v>3834</v>
      </c>
      <c r="B148" s="89">
        <v>4023</v>
      </c>
      <c r="D148" s="78" t="s">
        <v>3670</v>
      </c>
      <c r="E148" s="6" t="s">
        <v>3884</v>
      </c>
      <c r="F148" s="18" t="s">
        <v>3885</v>
      </c>
      <c r="G148" s="9" t="s">
        <v>642</v>
      </c>
    </row>
    <row r="149" spans="1:7" ht="15" customHeight="1">
      <c r="A149" s="120" t="s">
        <v>3834</v>
      </c>
      <c r="B149" s="89">
        <v>4024</v>
      </c>
      <c r="D149" s="78" t="s">
        <v>3671</v>
      </c>
      <c r="E149" s="6" t="s">
        <v>3835</v>
      </c>
      <c r="F149" s="12" t="s">
        <v>3836</v>
      </c>
      <c r="G149" s="9" t="s">
        <v>642</v>
      </c>
    </row>
    <row r="150" spans="1:7" ht="15" customHeight="1">
      <c r="A150" s="120" t="s">
        <v>3834</v>
      </c>
      <c r="B150" s="89">
        <v>4025</v>
      </c>
      <c r="D150" s="78" t="s">
        <v>3672</v>
      </c>
      <c r="E150" s="6" t="s">
        <v>3781</v>
      </c>
      <c r="F150" s="93" t="s">
        <v>3782</v>
      </c>
      <c r="G150" s="9" t="s">
        <v>642</v>
      </c>
    </row>
    <row r="151" spans="1:7" ht="15" customHeight="1">
      <c r="A151" s="120" t="s">
        <v>3834</v>
      </c>
      <c r="B151" s="89">
        <v>4026</v>
      </c>
      <c r="D151" s="78" t="s">
        <v>3673</v>
      </c>
      <c r="E151" s="6" t="s">
        <v>3813</v>
      </c>
      <c r="F151" s="12" t="s">
        <v>3814</v>
      </c>
      <c r="G151" s="9" t="s">
        <v>642</v>
      </c>
    </row>
    <row r="152" spans="1:7" ht="15" customHeight="1">
      <c r="A152" s="120" t="s">
        <v>3834</v>
      </c>
      <c r="B152" s="89">
        <v>4027</v>
      </c>
      <c r="D152" s="78" t="s">
        <v>3674</v>
      </c>
      <c r="E152" s="6" t="s">
        <v>3879</v>
      </c>
      <c r="F152" s="12" t="s">
        <v>3880</v>
      </c>
      <c r="G152" s="9" t="s">
        <v>642</v>
      </c>
    </row>
    <row r="153" spans="1:7" ht="15" customHeight="1">
      <c r="A153" s="120" t="s">
        <v>3834</v>
      </c>
      <c r="B153" s="89">
        <v>4028</v>
      </c>
      <c r="D153" s="78" t="s">
        <v>3675</v>
      </c>
      <c r="E153" s="6" t="s">
        <v>3777</v>
      </c>
      <c r="F153" s="12" t="s">
        <v>3811</v>
      </c>
      <c r="G153" s="9" t="s">
        <v>642</v>
      </c>
    </row>
    <row r="154" spans="1:7" ht="15" customHeight="1">
      <c r="A154" s="120" t="s">
        <v>3834</v>
      </c>
      <c r="B154" s="89">
        <v>4029</v>
      </c>
      <c r="D154" s="6" t="s">
        <v>3676</v>
      </c>
      <c r="E154" s="6" t="s">
        <v>3837</v>
      </c>
      <c r="F154" s="12" t="s">
        <v>3838</v>
      </c>
    </row>
    <row r="155" spans="1:7" ht="15" customHeight="1">
      <c r="A155" s="120" t="s">
        <v>3834</v>
      </c>
      <c r="B155" s="89">
        <v>4030</v>
      </c>
      <c r="D155" s="78" t="s">
        <v>3677</v>
      </c>
      <c r="E155" s="6" t="s">
        <v>3881</v>
      </c>
      <c r="F155" s="12" t="s">
        <v>3883</v>
      </c>
      <c r="G155" s="9" t="s">
        <v>642</v>
      </c>
    </row>
    <row r="156" spans="1:7" ht="15" customHeight="1">
      <c r="A156" s="120" t="s">
        <v>3834</v>
      </c>
      <c r="B156" s="89">
        <v>4031</v>
      </c>
      <c r="D156" s="78" t="s">
        <v>3678</v>
      </c>
      <c r="E156" s="6" t="s">
        <v>3821</v>
      </c>
      <c r="F156" s="12" t="s">
        <v>3822</v>
      </c>
      <c r="G156" s="9" t="s">
        <v>642</v>
      </c>
    </row>
    <row r="157" spans="1:7" ht="15" customHeight="1">
      <c r="A157" s="120" t="s">
        <v>3834</v>
      </c>
      <c r="B157" s="89">
        <v>4032</v>
      </c>
      <c r="D157" s="79" t="s">
        <v>3679</v>
      </c>
      <c r="E157" s="6" t="s">
        <v>3888</v>
      </c>
      <c r="F157" s="12" t="s">
        <v>3889</v>
      </c>
      <c r="G157" s="9" t="s">
        <v>642</v>
      </c>
    </row>
    <row r="158" spans="1:7" ht="15" customHeight="1">
      <c r="A158" s="120" t="s">
        <v>3834</v>
      </c>
      <c r="B158" s="89">
        <v>4033</v>
      </c>
      <c r="D158" s="78" t="s">
        <v>3680</v>
      </c>
      <c r="E158" s="6" t="s">
        <v>3796</v>
      </c>
      <c r="F158" s="12" t="s">
        <v>3797</v>
      </c>
      <c r="G158" s="9" t="s">
        <v>642</v>
      </c>
    </row>
    <row r="159" spans="1:7" ht="15" customHeight="1">
      <c r="A159" s="120" t="s">
        <v>3834</v>
      </c>
      <c r="B159" s="100">
        <v>4034</v>
      </c>
      <c r="C159" s="100"/>
      <c r="D159" s="97"/>
      <c r="F159" s="104"/>
      <c r="G159" s="101"/>
    </row>
    <row r="160" spans="1:7" ht="15" customHeight="1">
      <c r="A160" s="120" t="s">
        <v>3834</v>
      </c>
      <c r="B160" s="89">
        <v>4035</v>
      </c>
      <c r="D160" s="78" t="s">
        <v>2707</v>
      </c>
      <c r="E160" s="6" t="s">
        <v>3823</v>
      </c>
      <c r="F160" s="12" t="s">
        <v>3824</v>
      </c>
      <c r="G160" s="9" t="s">
        <v>642</v>
      </c>
    </row>
    <row r="161" spans="1:7" ht="15" customHeight="1">
      <c r="A161" s="120" t="s">
        <v>3834</v>
      </c>
      <c r="B161" s="89">
        <v>4036</v>
      </c>
      <c r="D161" s="78" t="s">
        <v>3681</v>
      </c>
      <c r="E161" s="6" t="s">
        <v>3777</v>
      </c>
      <c r="F161" s="12" t="s">
        <v>3811</v>
      </c>
      <c r="G161" s="9" t="s">
        <v>642</v>
      </c>
    </row>
    <row r="162" spans="1:7" ht="15" customHeight="1">
      <c r="A162" s="120" t="s">
        <v>3834</v>
      </c>
      <c r="B162" s="89">
        <v>4037</v>
      </c>
      <c r="D162" s="78" t="s">
        <v>1941</v>
      </c>
      <c r="E162" s="6" t="s">
        <v>3888</v>
      </c>
      <c r="F162" s="12" t="s">
        <v>3889</v>
      </c>
      <c r="G162" s="9" t="s">
        <v>642</v>
      </c>
    </row>
    <row r="163" spans="1:7" ht="15" customHeight="1">
      <c r="A163" s="120" t="s">
        <v>3834</v>
      </c>
      <c r="B163" s="89">
        <v>4038</v>
      </c>
      <c r="D163" s="78" t="s">
        <v>3682</v>
      </c>
      <c r="E163" s="6" t="s">
        <v>3813</v>
      </c>
      <c r="F163" s="12" t="s">
        <v>3814</v>
      </c>
      <c r="G163" s="9" t="s">
        <v>642</v>
      </c>
    </row>
    <row r="164" spans="1:7" ht="15" customHeight="1">
      <c r="A164" s="120" t="s">
        <v>3834</v>
      </c>
      <c r="B164" s="89">
        <v>4039</v>
      </c>
      <c r="D164" s="78" t="s">
        <v>3683</v>
      </c>
      <c r="E164" s="6" t="s">
        <v>3781</v>
      </c>
      <c r="F164" s="93" t="s">
        <v>3782</v>
      </c>
      <c r="G164" s="9" t="s">
        <v>642</v>
      </c>
    </row>
    <row r="165" spans="1:7" ht="15" customHeight="1">
      <c r="A165" s="120" t="s">
        <v>3834</v>
      </c>
      <c r="B165" s="89">
        <v>4040</v>
      </c>
      <c r="D165" s="78" t="s">
        <v>3684</v>
      </c>
      <c r="E165" s="6" t="s">
        <v>3821</v>
      </c>
      <c r="F165" s="12" t="s">
        <v>3822</v>
      </c>
      <c r="G165" s="9" t="s">
        <v>642</v>
      </c>
    </row>
    <row r="166" spans="1:7" ht="15" customHeight="1">
      <c r="A166" s="120" t="s">
        <v>3834</v>
      </c>
      <c r="B166" s="89">
        <v>4041</v>
      </c>
      <c r="D166" s="78" t="s">
        <v>3685</v>
      </c>
      <c r="E166" s="6" t="s">
        <v>3881</v>
      </c>
      <c r="F166" s="12" t="s">
        <v>3883</v>
      </c>
      <c r="G166" s="9" t="s">
        <v>642</v>
      </c>
    </row>
    <row r="167" spans="1:7" ht="15" customHeight="1">
      <c r="A167" s="116" t="s">
        <v>3839</v>
      </c>
      <c r="B167" s="90">
        <v>5001</v>
      </c>
      <c r="C167" s="90"/>
      <c r="D167" s="78" t="s">
        <v>3686</v>
      </c>
      <c r="E167" s="6" t="s">
        <v>3890</v>
      </c>
      <c r="F167" s="18" t="s">
        <v>3891</v>
      </c>
      <c r="G167" s="9" t="s">
        <v>642</v>
      </c>
    </row>
    <row r="168" spans="1:7" ht="15" customHeight="1">
      <c r="A168" s="116" t="s">
        <v>3839</v>
      </c>
      <c r="B168" s="90">
        <v>5002</v>
      </c>
      <c r="C168" s="90"/>
      <c r="D168" s="78" t="s">
        <v>3687</v>
      </c>
      <c r="E168" s="6" t="s">
        <v>3866</v>
      </c>
      <c r="F168" s="12" t="s">
        <v>3867</v>
      </c>
      <c r="G168" s="9" t="s">
        <v>642</v>
      </c>
    </row>
    <row r="169" spans="1:7" ht="15" customHeight="1">
      <c r="A169" s="116" t="s">
        <v>3839</v>
      </c>
      <c r="B169" s="90">
        <v>5003</v>
      </c>
      <c r="C169" s="90"/>
      <c r="D169" s="78" t="s">
        <v>3688</v>
      </c>
      <c r="E169" s="6" t="s">
        <v>3796</v>
      </c>
      <c r="F169" s="12" t="s">
        <v>3797</v>
      </c>
      <c r="G169" s="9" t="s">
        <v>642</v>
      </c>
    </row>
    <row r="170" spans="1:7" ht="15" customHeight="1">
      <c r="A170" s="116" t="s">
        <v>3839</v>
      </c>
      <c r="B170" s="90">
        <v>5004</v>
      </c>
      <c r="C170" s="90"/>
      <c r="D170" s="78" t="s">
        <v>3689</v>
      </c>
      <c r="E170" s="6" t="s">
        <v>3813</v>
      </c>
      <c r="F170" s="12" t="s">
        <v>3814</v>
      </c>
      <c r="G170" s="9" t="s">
        <v>642</v>
      </c>
    </row>
    <row r="171" spans="1:7" ht="15" customHeight="1">
      <c r="A171" s="116" t="s">
        <v>3839</v>
      </c>
      <c r="B171" s="90">
        <v>5005</v>
      </c>
      <c r="C171" s="90"/>
      <c r="D171" s="78" t="s">
        <v>3690</v>
      </c>
      <c r="E171" s="6" t="s">
        <v>3819</v>
      </c>
      <c r="F171" s="12" t="s">
        <v>3820</v>
      </c>
      <c r="G171" s="9" t="s">
        <v>642</v>
      </c>
    </row>
    <row r="172" spans="1:7" ht="15" customHeight="1">
      <c r="A172" s="116" t="s">
        <v>3839</v>
      </c>
      <c r="B172" s="90">
        <v>5006</v>
      </c>
      <c r="C172" s="90"/>
      <c r="D172" s="78" t="s">
        <v>3691</v>
      </c>
      <c r="E172" s="6" t="s">
        <v>3791</v>
      </c>
      <c r="F172" s="12" t="s">
        <v>3792</v>
      </c>
      <c r="G172" s="9" t="s">
        <v>642</v>
      </c>
    </row>
    <row r="173" spans="1:7" ht="15" customHeight="1">
      <c r="A173" s="116" t="s">
        <v>3839</v>
      </c>
      <c r="B173" s="90">
        <v>5007</v>
      </c>
      <c r="C173" s="90"/>
      <c r="D173" s="78" t="s">
        <v>1521</v>
      </c>
      <c r="E173" s="6" t="s">
        <v>3813</v>
      </c>
      <c r="F173" s="12" t="s">
        <v>3814</v>
      </c>
      <c r="G173" s="9" t="s">
        <v>642</v>
      </c>
    </row>
    <row r="174" spans="1:7" ht="15" customHeight="1">
      <c r="A174" s="116" t="s">
        <v>3839</v>
      </c>
      <c r="B174" s="90">
        <v>5008</v>
      </c>
      <c r="C174" s="90"/>
      <c r="D174" s="78" t="s">
        <v>3692</v>
      </c>
      <c r="E174" s="6" t="s">
        <v>3791</v>
      </c>
      <c r="F174" s="12" t="s">
        <v>3792</v>
      </c>
      <c r="G174" s="9" t="s">
        <v>642</v>
      </c>
    </row>
    <row r="175" spans="1:7" ht="15" customHeight="1">
      <c r="A175" s="116" t="s">
        <v>3839</v>
      </c>
      <c r="B175" s="90">
        <v>5009</v>
      </c>
      <c r="C175" s="90"/>
      <c r="D175" s="78" t="s">
        <v>3693</v>
      </c>
      <c r="E175" s="6" t="s">
        <v>3791</v>
      </c>
      <c r="F175" s="12" t="s">
        <v>3792</v>
      </c>
      <c r="G175" s="9" t="s">
        <v>642</v>
      </c>
    </row>
    <row r="176" spans="1:7" ht="15" customHeight="1">
      <c r="A176" s="116" t="s">
        <v>3839</v>
      </c>
      <c r="B176" s="90">
        <v>5010</v>
      </c>
      <c r="C176" s="90"/>
      <c r="D176" s="78" t="s">
        <v>3694</v>
      </c>
      <c r="E176" s="6" t="s">
        <v>3840</v>
      </c>
      <c r="F176" s="12" t="s">
        <v>3841</v>
      </c>
      <c r="G176" s="9" t="s">
        <v>642</v>
      </c>
    </row>
    <row r="177" spans="1:7" ht="15" customHeight="1">
      <c r="A177" s="116" t="s">
        <v>3839</v>
      </c>
      <c r="B177" s="90">
        <v>5011</v>
      </c>
      <c r="C177" s="90"/>
      <c r="D177" s="78" t="s">
        <v>3695</v>
      </c>
      <c r="E177" s="6" t="s">
        <v>3796</v>
      </c>
      <c r="F177" s="12" t="s">
        <v>3797</v>
      </c>
      <c r="G177" s="9" t="s">
        <v>642</v>
      </c>
    </row>
    <row r="178" spans="1:7" ht="15" customHeight="1">
      <c r="A178" s="116" t="s">
        <v>3839</v>
      </c>
      <c r="B178" s="90">
        <v>5012</v>
      </c>
      <c r="C178" s="90"/>
      <c r="D178" s="78" t="s">
        <v>3651</v>
      </c>
      <c r="E178" s="6" t="s">
        <v>3886</v>
      </c>
      <c r="F178" s="12" t="s">
        <v>3887</v>
      </c>
      <c r="G178" s="9" t="s">
        <v>642</v>
      </c>
    </row>
    <row r="179" spans="1:7" ht="15" customHeight="1">
      <c r="A179" s="116" t="s">
        <v>3839</v>
      </c>
      <c r="B179" s="90">
        <v>5013</v>
      </c>
      <c r="C179" s="90"/>
      <c r="D179" s="78" t="s">
        <v>3655</v>
      </c>
      <c r="E179" s="6" t="s">
        <v>3803</v>
      </c>
      <c r="F179" s="12" t="s">
        <v>3804</v>
      </c>
      <c r="G179" s="9" t="s">
        <v>642</v>
      </c>
    </row>
    <row r="180" spans="1:7" ht="15" customHeight="1">
      <c r="A180" s="118" t="s">
        <v>3269</v>
      </c>
      <c r="B180" s="90">
        <v>6001</v>
      </c>
      <c r="C180" s="90"/>
      <c r="D180" s="78" t="s">
        <v>3696</v>
      </c>
      <c r="E180" s="6" t="s">
        <v>3821</v>
      </c>
      <c r="F180" s="12" t="s">
        <v>3822</v>
      </c>
      <c r="G180" s="9" t="s">
        <v>642</v>
      </c>
    </row>
    <row r="181" spans="1:7" ht="15" customHeight="1">
      <c r="A181" s="118" t="s">
        <v>3269</v>
      </c>
      <c r="B181" s="90">
        <v>6002</v>
      </c>
      <c r="C181" s="90"/>
      <c r="D181" s="78" t="s">
        <v>3697</v>
      </c>
      <c r="E181" s="6" t="s">
        <v>3791</v>
      </c>
      <c r="F181" s="18" t="s">
        <v>3792</v>
      </c>
      <c r="G181" s="9" t="s">
        <v>642</v>
      </c>
    </row>
    <row r="182" spans="1:7" ht="15" customHeight="1">
      <c r="A182" s="118" t="s">
        <v>3269</v>
      </c>
      <c r="B182" s="90">
        <v>6003</v>
      </c>
      <c r="C182" s="90"/>
      <c r="D182" s="78" t="s">
        <v>3698</v>
      </c>
      <c r="E182" s="6" t="s">
        <v>3791</v>
      </c>
      <c r="F182" s="12" t="s">
        <v>3792</v>
      </c>
      <c r="G182" s="9" t="s">
        <v>642</v>
      </c>
    </row>
    <row r="183" spans="1:7" ht="15" customHeight="1">
      <c r="A183" s="118" t="s">
        <v>3269</v>
      </c>
      <c r="B183" s="90">
        <v>6004</v>
      </c>
      <c r="C183" s="90"/>
      <c r="D183" s="78" t="s">
        <v>3699</v>
      </c>
      <c r="E183" s="6" t="s">
        <v>3892</v>
      </c>
      <c r="F183" s="12" t="s">
        <v>3893</v>
      </c>
      <c r="G183" s="9" t="s">
        <v>642</v>
      </c>
    </row>
    <row r="184" spans="1:7" ht="15" customHeight="1">
      <c r="A184" s="118" t="s">
        <v>3269</v>
      </c>
      <c r="B184" s="90">
        <v>6005</v>
      </c>
      <c r="C184" s="90"/>
      <c r="D184" s="78" t="s">
        <v>3700</v>
      </c>
      <c r="E184" s="6" t="s">
        <v>3837</v>
      </c>
      <c r="F184" s="18" t="s">
        <v>3842</v>
      </c>
      <c r="G184" s="9" t="s">
        <v>642</v>
      </c>
    </row>
    <row r="185" spans="1:7" ht="15" customHeight="1">
      <c r="A185" s="118" t="s">
        <v>3269</v>
      </c>
      <c r="B185" s="90">
        <v>6006</v>
      </c>
      <c r="C185" s="90"/>
      <c r="D185" s="79" t="s">
        <v>3701</v>
      </c>
      <c r="E185" s="6" t="s">
        <v>3801</v>
      </c>
      <c r="F185" s="12" t="s">
        <v>3802</v>
      </c>
      <c r="G185" s="9" t="s">
        <v>642</v>
      </c>
    </row>
    <row r="186" spans="1:7" ht="15" customHeight="1">
      <c r="A186" s="118" t="s">
        <v>3269</v>
      </c>
      <c r="B186" s="90">
        <v>6007</v>
      </c>
      <c r="C186" s="90"/>
      <c r="D186" s="79" t="s">
        <v>3702</v>
      </c>
      <c r="E186" s="6" t="s">
        <v>3801</v>
      </c>
      <c r="F186" s="12" t="s">
        <v>3802</v>
      </c>
      <c r="G186" s="9" t="s">
        <v>642</v>
      </c>
    </row>
    <row r="187" spans="1:7" ht="15" customHeight="1">
      <c r="A187" s="118" t="s">
        <v>3269</v>
      </c>
      <c r="B187" s="90">
        <v>6008</v>
      </c>
      <c r="C187" s="90"/>
      <c r="D187" s="79" t="s">
        <v>3703</v>
      </c>
      <c r="E187" s="6" t="s">
        <v>3813</v>
      </c>
      <c r="F187" s="12" t="s">
        <v>3814</v>
      </c>
      <c r="G187" s="9" t="s">
        <v>642</v>
      </c>
    </row>
    <row r="188" spans="1:7" ht="15" customHeight="1">
      <c r="A188" s="118" t="s">
        <v>3269</v>
      </c>
      <c r="B188" s="90">
        <v>6009</v>
      </c>
      <c r="C188" s="90"/>
      <c r="D188" s="78" t="s">
        <v>3704</v>
      </c>
      <c r="E188" s="6" t="s">
        <v>3787</v>
      </c>
      <c r="F188" s="18" t="s">
        <v>3843</v>
      </c>
      <c r="G188" s="9" t="s">
        <v>642</v>
      </c>
    </row>
    <row r="189" spans="1:7" ht="15" customHeight="1">
      <c r="A189" s="118" t="s">
        <v>3269</v>
      </c>
      <c r="B189" s="90">
        <v>6010</v>
      </c>
      <c r="C189" s="90"/>
      <c r="D189" s="78" t="s">
        <v>3705</v>
      </c>
      <c r="E189" s="6" t="s">
        <v>3863</v>
      </c>
      <c r="F189" s="12" t="s">
        <v>3864</v>
      </c>
      <c r="G189" s="9" t="s">
        <v>642</v>
      </c>
    </row>
    <row r="190" spans="1:7" ht="15" customHeight="1">
      <c r="A190" s="118" t="s">
        <v>3269</v>
      </c>
      <c r="B190" s="90">
        <v>6011</v>
      </c>
      <c r="C190" s="90"/>
      <c r="D190" s="78" t="s">
        <v>3706</v>
      </c>
      <c r="E190" s="6" t="s">
        <v>3872</v>
      </c>
      <c r="F190" s="12" t="s">
        <v>3873</v>
      </c>
      <c r="G190" s="9" t="s">
        <v>642</v>
      </c>
    </row>
    <row r="191" spans="1:7" ht="15" customHeight="1">
      <c r="A191" s="118" t="s">
        <v>3269</v>
      </c>
      <c r="B191" s="90">
        <v>6012</v>
      </c>
      <c r="C191" s="90"/>
      <c r="D191" s="78" t="s">
        <v>3707</v>
      </c>
      <c r="E191" s="6" t="s">
        <v>3803</v>
      </c>
      <c r="F191" s="12" t="s">
        <v>3804</v>
      </c>
      <c r="G191" s="9" t="s">
        <v>642</v>
      </c>
    </row>
    <row r="192" spans="1:7" ht="15" customHeight="1">
      <c r="A192" s="118" t="s">
        <v>3269</v>
      </c>
      <c r="B192" s="90">
        <v>6013</v>
      </c>
      <c r="C192" s="90"/>
      <c r="D192" s="78" t="s">
        <v>3708</v>
      </c>
      <c r="E192" s="6" t="s">
        <v>3844</v>
      </c>
      <c r="F192" s="12" t="s">
        <v>3845</v>
      </c>
      <c r="G192" s="9" t="s">
        <v>642</v>
      </c>
    </row>
    <row r="193" spans="1:7" ht="15" customHeight="1">
      <c r="A193" s="118" t="s">
        <v>3269</v>
      </c>
      <c r="B193" s="90">
        <v>6014</v>
      </c>
      <c r="C193" s="90"/>
      <c r="D193" s="78" t="s">
        <v>3709</v>
      </c>
      <c r="E193" s="6" t="s">
        <v>3894</v>
      </c>
      <c r="F193" s="12" t="s">
        <v>3895</v>
      </c>
      <c r="G193" s="9" t="s">
        <v>642</v>
      </c>
    </row>
    <row r="194" spans="1:7" ht="15" customHeight="1">
      <c r="A194" s="118" t="s">
        <v>3269</v>
      </c>
      <c r="B194" s="90">
        <v>6015</v>
      </c>
      <c r="C194" s="90"/>
      <c r="D194" s="78" t="s">
        <v>3710</v>
      </c>
      <c r="E194" s="6" t="s">
        <v>3781</v>
      </c>
      <c r="F194" s="12" t="s">
        <v>3816</v>
      </c>
      <c r="G194" s="9" t="s">
        <v>642</v>
      </c>
    </row>
    <row r="195" spans="1:7" ht="15" customHeight="1">
      <c r="A195" s="118" t="s">
        <v>3269</v>
      </c>
      <c r="B195" s="90">
        <v>6016</v>
      </c>
      <c r="C195" s="90"/>
      <c r="D195" s="78" t="s">
        <v>3711</v>
      </c>
      <c r="E195" s="6" t="s">
        <v>3896</v>
      </c>
      <c r="F195" s="18" t="s">
        <v>3897</v>
      </c>
      <c r="G195" s="9" t="s">
        <v>642</v>
      </c>
    </row>
    <row r="196" spans="1:7" ht="15" customHeight="1">
      <c r="A196" s="118" t="s">
        <v>3269</v>
      </c>
      <c r="B196" s="90">
        <v>6017</v>
      </c>
      <c r="C196" s="90"/>
      <c r="D196" s="78" t="s">
        <v>3712</v>
      </c>
      <c r="E196" s="6" t="s">
        <v>3791</v>
      </c>
      <c r="F196" s="12" t="s">
        <v>3792</v>
      </c>
      <c r="G196" s="9" t="s">
        <v>642</v>
      </c>
    </row>
    <row r="197" spans="1:7" ht="15" customHeight="1">
      <c r="A197" s="118" t="s">
        <v>3269</v>
      </c>
      <c r="B197" s="90">
        <v>6018</v>
      </c>
      <c r="C197" s="90"/>
      <c r="D197" s="78" t="s">
        <v>1229</v>
      </c>
      <c r="E197" s="6" t="s">
        <v>3881</v>
      </c>
      <c r="F197" s="12" t="s">
        <v>3883</v>
      </c>
      <c r="G197" s="9" t="s">
        <v>642</v>
      </c>
    </row>
    <row r="198" spans="1:7" ht="15" customHeight="1">
      <c r="A198" s="118" t="s">
        <v>3269</v>
      </c>
      <c r="B198" s="90">
        <v>6019</v>
      </c>
      <c r="C198" s="90"/>
      <c r="D198" s="79" t="s">
        <v>3713</v>
      </c>
      <c r="E198" s="6" t="s">
        <v>3791</v>
      </c>
      <c r="F198" s="12" t="s">
        <v>3792</v>
      </c>
      <c r="G198" s="9" t="s">
        <v>642</v>
      </c>
    </row>
    <row r="199" spans="1:7" ht="15" customHeight="1">
      <c r="A199" s="118" t="s">
        <v>3269</v>
      </c>
      <c r="B199" s="90">
        <v>6020</v>
      </c>
      <c r="C199" s="90"/>
      <c r="D199" s="78" t="s">
        <v>3654</v>
      </c>
      <c r="E199" s="6" t="s">
        <v>3823</v>
      </c>
      <c r="F199" s="12" t="s">
        <v>3824</v>
      </c>
      <c r="G199" s="9" t="s">
        <v>642</v>
      </c>
    </row>
    <row r="200" spans="1:7" ht="15" customHeight="1">
      <c r="A200" s="118" t="s">
        <v>3269</v>
      </c>
      <c r="B200" s="90">
        <v>6021</v>
      </c>
      <c r="C200" s="90"/>
      <c r="D200" s="78" t="s">
        <v>3653</v>
      </c>
      <c r="E200" s="6" t="s">
        <v>3881</v>
      </c>
      <c r="F200" s="12" t="s">
        <v>3883</v>
      </c>
      <c r="G200" s="9" t="s">
        <v>642</v>
      </c>
    </row>
    <row r="201" spans="1:7" ht="15" customHeight="1">
      <c r="A201" s="118" t="s">
        <v>3269</v>
      </c>
      <c r="B201" s="90">
        <v>6022</v>
      </c>
      <c r="C201" s="90"/>
      <c r="D201" s="78" t="s">
        <v>3650</v>
      </c>
      <c r="E201" s="6" t="s">
        <v>3781</v>
      </c>
      <c r="F201" s="12" t="s">
        <v>3816</v>
      </c>
      <c r="G201" s="9" t="s">
        <v>642</v>
      </c>
    </row>
    <row r="202" spans="1:7" ht="15" customHeight="1">
      <c r="A202" s="118" t="s">
        <v>3269</v>
      </c>
      <c r="B202" s="90">
        <v>6023</v>
      </c>
      <c r="C202" s="90"/>
      <c r="D202" s="78" t="s">
        <v>3652</v>
      </c>
      <c r="E202" s="6" t="s">
        <v>3791</v>
      </c>
      <c r="F202" s="12" t="s">
        <v>3792</v>
      </c>
      <c r="G202" s="9" t="s">
        <v>642</v>
      </c>
    </row>
    <row r="203" spans="1:7" ht="15" customHeight="1">
      <c r="A203" s="121" t="s">
        <v>3269</v>
      </c>
      <c r="B203" s="90">
        <v>6024</v>
      </c>
      <c r="C203" s="90"/>
      <c r="D203" s="6" t="s">
        <v>3596</v>
      </c>
      <c r="E203" s="6" t="s">
        <v>3868</v>
      </c>
      <c r="F203" s="12" t="s">
        <v>3869</v>
      </c>
    </row>
    <row r="204" spans="1:7" ht="15" customHeight="1">
      <c r="A204" s="119" t="s">
        <v>3288</v>
      </c>
      <c r="B204" s="90">
        <v>7001</v>
      </c>
      <c r="C204" s="90"/>
      <c r="D204" s="78" t="s">
        <v>3714</v>
      </c>
      <c r="E204" s="6" t="s">
        <v>3846</v>
      </c>
      <c r="F204" s="12" t="s">
        <v>3847</v>
      </c>
      <c r="G204" s="9" t="s">
        <v>642</v>
      </c>
    </row>
    <row r="205" spans="1:7" ht="15" customHeight="1">
      <c r="A205" s="119" t="s">
        <v>3288</v>
      </c>
      <c r="B205" s="90">
        <v>7002</v>
      </c>
      <c r="C205" s="90"/>
      <c r="D205" s="78" t="s">
        <v>3715</v>
      </c>
      <c r="E205" s="6" t="s">
        <v>3884</v>
      </c>
      <c r="F205" s="12" t="s">
        <v>3885</v>
      </c>
      <c r="G205" s="9" t="s">
        <v>642</v>
      </c>
    </row>
    <row r="206" spans="1:7" ht="15" customHeight="1">
      <c r="A206" s="119" t="s">
        <v>3288</v>
      </c>
      <c r="B206" s="90">
        <v>7003</v>
      </c>
      <c r="C206" s="90"/>
      <c r="D206" s="78" t="s">
        <v>3716</v>
      </c>
      <c r="E206" s="6" t="s">
        <v>3848</v>
      </c>
      <c r="F206" s="12" t="s">
        <v>3849</v>
      </c>
      <c r="G206" s="9" t="s">
        <v>642</v>
      </c>
    </row>
    <row r="207" spans="1:7" ht="15" customHeight="1">
      <c r="A207" s="119" t="s">
        <v>3288</v>
      </c>
      <c r="B207" s="90">
        <v>7004</v>
      </c>
      <c r="C207" s="90"/>
      <c r="D207" s="78" t="s">
        <v>3717</v>
      </c>
      <c r="E207" s="6" t="s">
        <v>3835</v>
      </c>
      <c r="F207" s="12" t="s">
        <v>3836</v>
      </c>
      <c r="G207" s="9" t="s">
        <v>642</v>
      </c>
    </row>
    <row r="208" spans="1:7" ht="15" customHeight="1">
      <c r="A208" s="119" t="s">
        <v>3288</v>
      </c>
      <c r="B208" s="90">
        <v>7005</v>
      </c>
      <c r="C208" s="90"/>
      <c r="D208" s="78" t="s">
        <v>3718</v>
      </c>
      <c r="E208" s="6" t="s">
        <v>3803</v>
      </c>
      <c r="F208" s="12" t="s">
        <v>3804</v>
      </c>
      <c r="G208" s="9" t="s">
        <v>642</v>
      </c>
    </row>
    <row r="209" spans="1:7" ht="15" customHeight="1">
      <c r="A209" s="119" t="s">
        <v>3288</v>
      </c>
      <c r="B209" s="90">
        <v>7006</v>
      </c>
      <c r="C209" s="90"/>
      <c r="D209" s="78" t="s">
        <v>3719</v>
      </c>
      <c r="E209" s="6" t="s">
        <v>3872</v>
      </c>
      <c r="F209" s="12" t="s">
        <v>3873</v>
      </c>
      <c r="G209" s="9" t="s">
        <v>642</v>
      </c>
    </row>
    <row r="210" spans="1:7" ht="15" customHeight="1">
      <c r="A210" s="119" t="s">
        <v>3288</v>
      </c>
      <c r="B210" s="90">
        <v>7007</v>
      </c>
      <c r="C210" s="90"/>
      <c r="D210" s="78" t="s">
        <v>2259</v>
      </c>
      <c r="E210" s="6" t="s">
        <v>3850</v>
      </c>
      <c r="F210" s="12" t="s">
        <v>3851</v>
      </c>
      <c r="G210" s="9" t="s">
        <v>642</v>
      </c>
    </row>
    <row r="211" spans="1:7" ht="15" customHeight="1">
      <c r="A211" s="119" t="s">
        <v>3288</v>
      </c>
      <c r="B211" s="90">
        <v>7008</v>
      </c>
      <c r="C211" s="90"/>
      <c r="D211" s="78" t="s">
        <v>3720</v>
      </c>
      <c r="E211" s="6" t="s">
        <v>3793</v>
      </c>
      <c r="F211" s="12" t="s">
        <v>3794</v>
      </c>
      <c r="G211" s="9" t="s">
        <v>642</v>
      </c>
    </row>
    <row r="212" spans="1:7" ht="15" customHeight="1">
      <c r="A212" s="119" t="s">
        <v>3288</v>
      </c>
      <c r="B212" s="90">
        <v>7009</v>
      </c>
      <c r="C212" s="90"/>
      <c r="D212" s="79" t="s">
        <v>3721</v>
      </c>
      <c r="E212" s="6" t="s">
        <v>3850</v>
      </c>
      <c r="F212" s="12" t="s">
        <v>3851</v>
      </c>
      <c r="G212" s="9" t="s">
        <v>642</v>
      </c>
    </row>
    <row r="213" spans="1:7" ht="15" customHeight="1">
      <c r="A213" s="119" t="s">
        <v>3288</v>
      </c>
      <c r="B213" s="90">
        <v>7010</v>
      </c>
      <c r="C213" s="90"/>
      <c r="D213" s="78" t="s">
        <v>3722</v>
      </c>
      <c r="E213" s="6" t="s">
        <v>3819</v>
      </c>
      <c r="F213" s="12" t="s">
        <v>3820</v>
      </c>
      <c r="G213" s="9" t="s">
        <v>642</v>
      </c>
    </row>
    <row r="214" spans="1:7" ht="15" customHeight="1">
      <c r="A214" s="119" t="s">
        <v>3288</v>
      </c>
      <c r="B214" s="90">
        <v>7011</v>
      </c>
      <c r="C214" s="90"/>
      <c r="D214" s="78" t="s">
        <v>3723</v>
      </c>
      <c r="E214" s="6" t="s">
        <v>3881</v>
      </c>
      <c r="F214" s="12" t="s">
        <v>3883</v>
      </c>
      <c r="G214" s="9" t="s">
        <v>642</v>
      </c>
    </row>
    <row r="215" spans="1:7" ht="15" customHeight="1">
      <c r="A215" s="119" t="s">
        <v>3288</v>
      </c>
      <c r="B215" s="90">
        <v>7012</v>
      </c>
      <c r="C215" s="90"/>
      <c r="D215" s="79" t="s">
        <v>3724</v>
      </c>
      <c r="E215" s="6" t="s">
        <v>3888</v>
      </c>
      <c r="F215" s="12" t="s">
        <v>3889</v>
      </c>
      <c r="G215" s="9" t="s">
        <v>642</v>
      </c>
    </row>
    <row r="216" spans="1:7" ht="15" customHeight="1">
      <c r="A216" s="119" t="s">
        <v>3288</v>
      </c>
      <c r="B216" s="90">
        <v>7013</v>
      </c>
      <c r="C216" s="90"/>
      <c r="D216" s="78" t="s">
        <v>3725</v>
      </c>
      <c r="E216" s="6" t="s">
        <v>3821</v>
      </c>
      <c r="F216" s="12" t="s">
        <v>3822</v>
      </c>
      <c r="G216" s="9" t="s">
        <v>642</v>
      </c>
    </row>
    <row r="217" spans="1:7" ht="15" customHeight="1">
      <c r="A217" s="119" t="s">
        <v>3288</v>
      </c>
      <c r="B217" s="90">
        <v>7014</v>
      </c>
      <c r="C217" s="90"/>
      <c r="D217" s="78" t="s">
        <v>3726</v>
      </c>
      <c r="E217" s="6" t="s">
        <v>3796</v>
      </c>
      <c r="F217" s="12" t="s">
        <v>3797</v>
      </c>
      <c r="G217" s="9" t="s">
        <v>642</v>
      </c>
    </row>
    <row r="218" spans="1:7" ht="15" customHeight="1">
      <c r="A218" s="119" t="s">
        <v>3288</v>
      </c>
      <c r="B218" s="90">
        <v>7015</v>
      </c>
      <c r="C218" s="90"/>
      <c r="D218" s="78" t="s">
        <v>3727</v>
      </c>
      <c r="E218" s="6" t="s">
        <v>3898</v>
      </c>
      <c r="F218" s="12" t="s">
        <v>3899</v>
      </c>
      <c r="G218" s="9" t="s">
        <v>642</v>
      </c>
    </row>
    <row r="219" spans="1:7" ht="15" customHeight="1">
      <c r="A219" s="119" t="s">
        <v>3288</v>
      </c>
      <c r="B219" s="90">
        <v>7016</v>
      </c>
      <c r="C219" s="90"/>
      <c r="D219" s="78" t="s">
        <v>3728</v>
      </c>
      <c r="E219" s="6" t="s">
        <v>3877</v>
      </c>
      <c r="F219" s="12" t="s">
        <v>3878</v>
      </c>
      <c r="G219" s="9" t="s">
        <v>642</v>
      </c>
    </row>
    <row r="220" spans="1:7" ht="15" customHeight="1">
      <c r="A220" s="119" t="s">
        <v>3288</v>
      </c>
      <c r="B220" s="90">
        <v>7017</v>
      </c>
      <c r="C220" s="90"/>
      <c r="D220" s="96" t="s">
        <v>3729</v>
      </c>
      <c r="E220" s="6" t="s">
        <v>3785</v>
      </c>
      <c r="F220" s="93" t="s">
        <v>3786</v>
      </c>
      <c r="G220" s="9" t="s">
        <v>642</v>
      </c>
    </row>
    <row r="221" spans="1:7" ht="15" customHeight="1">
      <c r="A221" s="119" t="s">
        <v>3288</v>
      </c>
      <c r="B221" s="90">
        <v>7018</v>
      </c>
      <c r="C221" s="90"/>
      <c r="D221" s="78" t="s">
        <v>1982</v>
      </c>
      <c r="E221" s="6" t="s">
        <v>3791</v>
      </c>
      <c r="F221" s="12" t="s">
        <v>3792</v>
      </c>
      <c r="G221" s="9" t="s">
        <v>642</v>
      </c>
    </row>
    <row r="222" spans="1:7" ht="15" customHeight="1">
      <c r="A222" s="119" t="s">
        <v>3288</v>
      </c>
      <c r="B222" s="90">
        <v>7019</v>
      </c>
      <c r="C222" s="90"/>
      <c r="D222" s="78" t="s">
        <v>3730</v>
      </c>
      <c r="E222" s="6" t="s">
        <v>3803</v>
      </c>
      <c r="F222" s="12" t="s">
        <v>3804</v>
      </c>
      <c r="G222" s="9" t="s">
        <v>642</v>
      </c>
    </row>
    <row r="223" spans="1:7" ht="15" customHeight="1">
      <c r="A223" s="119" t="s">
        <v>3288</v>
      </c>
      <c r="B223" s="90">
        <v>7020</v>
      </c>
      <c r="C223" s="90"/>
      <c r="D223" s="78" t="s">
        <v>3731</v>
      </c>
      <c r="E223" s="6" t="s">
        <v>3900</v>
      </c>
      <c r="F223" s="12" t="s">
        <v>3901</v>
      </c>
      <c r="G223" s="9" t="s">
        <v>642</v>
      </c>
    </row>
    <row r="224" spans="1:7" ht="15" customHeight="1">
      <c r="A224" s="119" t="s">
        <v>3288</v>
      </c>
      <c r="B224" s="90">
        <v>7021</v>
      </c>
      <c r="C224" s="90"/>
      <c r="D224" s="78" t="s">
        <v>3732</v>
      </c>
      <c r="E224" s="6" t="s">
        <v>3852</v>
      </c>
      <c r="F224" s="12" t="s">
        <v>3853</v>
      </c>
      <c r="G224" s="9" t="s">
        <v>642</v>
      </c>
    </row>
    <row r="225" spans="1:7" ht="15" customHeight="1">
      <c r="A225" s="119" t="s">
        <v>3288</v>
      </c>
      <c r="B225" s="90">
        <v>7022</v>
      </c>
      <c r="C225" s="90"/>
      <c r="D225" s="78" t="s">
        <v>3733</v>
      </c>
      <c r="E225" s="6" t="s">
        <v>3854</v>
      </c>
      <c r="F225" s="12" t="s">
        <v>3855</v>
      </c>
      <c r="G225" s="9" t="s">
        <v>642</v>
      </c>
    </row>
    <row r="226" spans="1:7" ht="15" customHeight="1">
      <c r="A226" s="119" t="s">
        <v>3288</v>
      </c>
      <c r="B226" s="90">
        <v>7023</v>
      </c>
      <c r="C226" s="90"/>
      <c r="D226" s="79" t="s">
        <v>3734</v>
      </c>
      <c r="E226" s="6" t="s">
        <v>3902</v>
      </c>
      <c r="F226" s="12" t="s">
        <v>3903</v>
      </c>
      <c r="G226" s="9" t="s">
        <v>642</v>
      </c>
    </row>
    <row r="227" spans="1:7" ht="15" customHeight="1">
      <c r="A227" s="119" t="s">
        <v>3288</v>
      </c>
      <c r="B227" s="90">
        <v>7024</v>
      </c>
      <c r="C227" s="90"/>
      <c r="D227" s="78" t="s">
        <v>3735</v>
      </c>
      <c r="E227" s="6" t="s">
        <v>3912</v>
      </c>
      <c r="F227" s="93" t="s">
        <v>1360</v>
      </c>
      <c r="G227" s="9" t="s">
        <v>642</v>
      </c>
    </row>
    <row r="228" spans="1:7" ht="15" customHeight="1">
      <c r="A228" s="120" t="s">
        <v>3312</v>
      </c>
      <c r="B228" s="90">
        <v>8001</v>
      </c>
      <c r="C228" s="90"/>
      <c r="D228" s="78" t="s">
        <v>2649</v>
      </c>
      <c r="E228" s="6" t="s">
        <v>3791</v>
      </c>
      <c r="F228" s="12" t="s">
        <v>3792</v>
      </c>
      <c r="G228" s="9" t="s">
        <v>642</v>
      </c>
    </row>
    <row r="229" spans="1:7" ht="15" customHeight="1">
      <c r="A229" s="120" t="s">
        <v>3312</v>
      </c>
      <c r="B229" s="90">
        <v>8002</v>
      </c>
      <c r="C229" s="90"/>
      <c r="D229" s="78" t="s">
        <v>3736</v>
      </c>
      <c r="E229" s="6" t="s">
        <v>3801</v>
      </c>
      <c r="F229" s="12" t="s">
        <v>3802</v>
      </c>
      <c r="G229" s="9" t="s">
        <v>642</v>
      </c>
    </row>
    <row r="230" spans="1:7" ht="15" customHeight="1">
      <c r="A230" s="120" t="s">
        <v>3312</v>
      </c>
      <c r="B230" s="90">
        <v>8003</v>
      </c>
      <c r="C230" s="90"/>
      <c r="D230" s="79" t="s">
        <v>3737</v>
      </c>
      <c r="E230" s="6" t="s">
        <v>3793</v>
      </c>
      <c r="F230" s="12" t="s">
        <v>3794</v>
      </c>
      <c r="G230" s="9" t="s">
        <v>642</v>
      </c>
    </row>
    <row r="231" spans="1:7" ht="15" customHeight="1">
      <c r="A231" s="120" t="s">
        <v>3312</v>
      </c>
      <c r="B231" s="90">
        <v>8004</v>
      </c>
      <c r="C231" s="90"/>
      <c r="D231" s="78" t="s">
        <v>2729</v>
      </c>
      <c r="E231" s="6" t="s">
        <v>3881</v>
      </c>
      <c r="F231" s="12" t="s">
        <v>3883</v>
      </c>
      <c r="G231" s="9" t="s">
        <v>642</v>
      </c>
    </row>
    <row r="232" spans="1:7" ht="15" customHeight="1">
      <c r="A232" s="120" t="s">
        <v>3312</v>
      </c>
      <c r="B232" s="90">
        <v>8005</v>
      </c>
      <c r="C232" s="90"/>
      <c r="D232" s="78" t="s">
        <v>2556</v>
      </c>
      <c r="E232" s="6" t="s">
        <v>3866</v>
      </c>
      <c r="F232" s="12" t="s">
        <v>3867</v>
      </c>
      <c r="G232" s="9" t="s">
        <v>642</v>
      </c>
    </row>
    <row r="233" spans="1:7" ht="15" customHeight="1">
      <c r="A233" s="120" t="s">
        <v>3312</v>
      </c>
      <c r="B233" s="90">
        <v>8006</v>
      </c>
      <c r="C233" s="90"/>
      <c r="D233" s="78" t="s">
        <v>3738</v>
      </c>
      <c r="E233" s="6" t="s">
        <v>3809</v>
      </c>
      <c r="F233" s="12" t="s">
        <v>3810</v>
      </c>
      <c r="G233" s="9" t="s">
        <v>642</v>
      </c>
    </row>
    <row r="234" spans="1:7" ht="15" customHeight="1">
      <c r="A234" s="120" t="s">
        <v>3312</v>
      </c>
      <c r="B234" s="90">
        <v>8007</v>
      </c>
      <c r="C234" s="90"/>
      <c r="D234" s="78" t="s">
        <v>2014</v>
      </c>
      <c r="E234" s="6" t="s">
        <v>3886</v>
      </c>
      <c r="F234" s="12" t="s">
        <v>3887</v>
      </c>
      <c r="G234" s="9" t="s">
        <v>642</v>
      </c>
    </row>
    <row r="235" spans="1:7" ht="15" customHeight="1">
      <c r="A235" s="120" t="s">
        <v>3312</v>
      </c>
      <c r="B235" s="90">
        <v>8008</v>
      </c>
      <c r="C235" s="90"/>
      <c r="D235" s="78" t="s">
        <v>3739</v>
      </c>
      <c r="E235" s="6" t="s">
        <v>3900</v>
      </c>
      <c r="F235" s="12" t="s">
        <v>3901</v>
      </c>
      <c r="G235" s="9" t="s">
        <v>642</v>
      </c>
    </row>
    <row r="236" spans="1:7" ht="15" customHeight="1">
      <c r="A236" s="120" t="s">
        <v>3312</v>
      </c>
      <c r="B236" s="90">
        <v>8009</v>
      </c>
      <c r="C236" s="90"/>
      <c r="D236" s="78" t="s">
        <v>3740</v>
      </c>
      <c r="E236" s="6" t="s">
        <v>3900</v>
      </c>
      <c r="F236" s="12" t="s">
        <v>3901</v>
      </c>
      <c r="G236" s="9" t="s">
        <v>642</v>
      </c>
    </row>
    <row r="237" spans="1:7" ht="15" customHeight="1">
      <c r="A237" s="120" t="s">
        <v>3312</v>
      </c>
      <c r="B237" s="90">
        <v>8010</v>
      </c>
      <c r="C237" s="90"/>
      <c r="D237" s="96" t="s">
        <v>3741</v>
      </c>
      <c r="E237" s="6" t="s">
        <v>3863</v>
      </c>
      <c r="F237" s="12" t="s">
        <v>3864</v>
      </c>
      <c r="G237" s="9" t="s">
        <v>642</v>
      </c>
    </row>
    <row r="238" spans="1:7" ht="15" customHeight="1">
      <c r="A238" s="120" t="s">
        <v>3312</v>
      </c>
      <c r="B238" s="90">
        <v>8011</v>
      </c>
      <c r="C238" s="90"/>
      <c r="D238" s="78" t="s">
        <v>3742</v>
      </c>
      <c r="E238" s="6" t="s">
        <v>3866</v>
      </c>
      <c r="F238" s="12" t="s">
        <v>3867</v>
      </c>
      <c r="G238" s="9" t="s">
        <v>642</v>
      </c>
    </row>
    <row r="239" spans="1:7" ht="15" customHeight="1">
      <c r="A239" s="120" t="s">
        <v>3312</v>
      </c>
      <c r="B239" s="90">
        <v>8012</v>
      </c>
      <c r="C239" s="90"/>
      <c r="D239" s="78" t="s">
        <v>3743</v>
      </c>
      <c r="E239" s="6" t="s">
        <v>3809</v>
      </c>
      <c r="F239" s="12" t="s">
        <v>3810</v>
      </c>
      <c r="G239" s="9" t="s">
        <v>642</v>
      </c>
    </row>
    <row r="240" spans="1:7" ht="15" customHeight="1">
      <c r="A240" s="120" t="s">
        <v>3312</v>
      </c>
      <c r="B240" s="90">
        <v>8013</v>
      </c>
      <c r="C240" s="90"/>
      <c r="D240" s="6" t="s">
        <v>3744</v>
      </c>
      <c r="E240" s="6" t="s">
        <v>3787</v>
      </c>
      <c r="F240" s="12" t="s">
        <v>3788</v>
      </c>
    </row>
    <row r="241" spans="1:7" ht="15" customHeight="1">
      <c r="A241" s="120" t="s">
        <v>3312</v>
      </c>
      <c r="B241" s="90">
        <v>8014</v>
      </c>
      <c r="C241" s="90"/>
      <c r="D241" s="78" t="s">
        <v>3745</v>
      </c>
      <c r="E241" s="6" t="s">
        <v>3874</v>
      </c>
      <c r="F241" s="12" t="s">
        <v>3875</v>
      </c>
      <c r="G241" s="9" t="s">
        <v>642</v>
      </c>
    </row>
    <row r="242" spans="1:7" ht="15" customHeight="1">
      <c r="A242" s="120" t="s">
        <v>3312</v>
      </c>
      <c r="B242" s="90">
        <v>8015</v>
      </c>
      <c r="C242" s="90"/>
      <c r="D242" s="78" t="s">
        <v>3746</v>
      </c>
      <c r="E242" s="6" t="s">
        <v>3904</v>
      </c>
      <c r="F242" s="12" t="s">
        <v>3905</v>
      </c>
      <c r="G242" s="9" t="s">
        <v>642</v>
      </c>
    </row>
    <row r="243" spans="1:7" ht="15" customHeight="1">
      <c r="A243" s="120" t="s">
        <v>3312</v>
      </c>
      <c r="B243" s="90">
        <v>8016</v>
      </c>
      <c r="C243" s="90"/>
      <c r="D243" s="78" t="s">
        <v>3747</v>
      </c>
      <c r="E243" s="6" t="s">
        <v>3809</v>
      </c>
      <c r="F243" s="12" t="s">
        <v>3810</v>
      </c>
      <c r="G243" s="9" t="s">
        <v>642</v>
      </c>
    </row>
    <row r="244" spans="1:7" ht="15" customHeight="1">
      <c r="A244" s="120" t="s">
        <v>3312</v>
      </c>
      <c r="B244" s="90">
        <v>8017</v>
      </c>
      <c r="C244" s="90"/>
      <c r="D244" s="78" t="s">
        <v>3748</v>
      </c>
      <c r="E244" s="6" t="s">
        <v>3906</v>
      </c>
      <c r="F244" s="12" t="s">
        <v>3907</v>
      </c>
      <c r="G244" s="9" t="s">
        <v>642</v>
      </c>
    </row>
    <row r="245" spans="1:7" ht="15" customHeight="1">
      <c r="A245" s="116" t="s">
        <v>3291</v>
      </c>
      <c r="B245" s="90">
        <v>9001</v>
      </c>
      <c r="C245" s="90"/>
      <c r="D245" s="78" t="s">
        <v>3749</v>
      </c>
      <c r="E245" s="6" t="s">
        <v>3863</v>
      </c>
      <c r="F245" s="12" t="s">
        <v>3864</v>
      </c>
      <c r="G245" s="9" t="s">
        <v>642</v>
      </c>
    </row>
    <row r="246" spans="1:7" ht="15" customHeight="1">
      <c r="A246" s="116" t="s">
        <v>3291</v>
      </c>
      <c r="B246" s="90">
        <v>9002</v>
      </c>
      <c r="C246" s="90"/>
      <c r="D246" s="79" t="s">
        <v>3750</v>
      </c>
      <c r="E246" s="6" t="s">
        <v>3898</v>
      </c>
      <c r="F246" s="12" t="s">
        <v>3899</v>
      </c>
      <c r="G246" s="9" t="s">
        <v>642</v>
      </c>
    </row>
    <row r="247" spans="1:7" ht="15" customHeight="1">
      <c r="A247" s="116" t="s">
        <v>3291</v>
      </c>
      <c r="B247" s="90">
        <v>9003</v>
      </c>
      <c r="C247" s="90"/>
      <c r="D247" s="79" t="s">
        <v>3751</v>
      </c>
      <c r="E247" s="6" t="s">
        <v>3785</v>
      </c>
      <c r="F247" s="12" t="s">
        <v>3856</v>
      </c>
      <c r="G247" s="9" t="s">
        <v>642</v>
      </c>
    </row>
    <row r="248" spans="1:7" ht="15" customHeight="1">
      <c r="A248" s="116" t="s">
        <v>3291</v>
      </c>
      <c r="B248" s="90">
        <v>9004</v>
      </c>
      <c r="C248" s="90"/>
      <c r="D248" s="78" t="s">
        <v>3752</v>
      </c>
      <c r="E248" s="6" t="s">
        <v>3908</v>
      </c>
      <c r="F248" s="12" t="s">
        <v>3909</v>
      </c>
      <c r="G248" s="9" t="s">
        <v>642</v>
      </c>
    </row>
    <row r="249" spans="1:7" ht="15" customHeight="1">
      <c r="A249" s="116" t="s">
        <v>3291</v>
      </c>
      <c r="B249" s="90">
        <v>9005</v>
      </c>
      <c r="C249" s="90"/>
      <c r="D249" s="79" t="s">
        <v>3753</v>
      </c>
      <c r="E249" s="6" t="s">
        <v>3787</v>
      </c>
      <c r="F249" s="12" t="s">
        <v>3843</v>
      </c>
      <c r="G249" s="9" t="s">
        <v>642</v>
      </c>
    </row>
    <row r="250" spans="1:7" ht="15" customHeight="1">
      <c r="A250" s="118" t="s">
        <v>3267</v>
      </c>
      <c r="B250" s="90">
        <v>10001</v>
      </c>
      <c r="C250" s="90"/>
      <c r="D250" s="78" t="s">
        <v>3754</v>
      </c>
      <c r="E250" s="6" t="s">
        <v>3863</v>
      </c>
      <c r="F250" s="12" t="s">
        <v>3864</v>
      </c>
      <c r="G250" s="9" t="s">
        <v>642</v>
      </c>
    </row>
    <row r="251" spans="1:7" ht="15" customHeight="1">
      <c r="A251" s="118" t="s">
        <v>3267</v>
      </c>
      <c r="B251" s="90">
        <v>10002</v>
      </c>
      <c r="C251" s="90"/>
      <c r="D251" s="78"/>
      <c r="E251" s="6" t="e">
        <v>#VALUE!</v>
      </c>
    </row>
    <row r="252" spans="1:7" ht="15" customHeight="1">
      <c r="A252" s="118" t="s">
        <v>3267</v>
      </c>
      <c r="B252" s="90">
        <v>10003</v>
      </c>
      <c r="C252" s="90"/>
      <c r="D252" s="78" t="s">
        <v>3755</v>
      </c>
      <c r="E252" s="6" t="s">
        <v>3863</v>
      </c>
      <c r="F252" s="12" t="s">
        <v>3864</v>
      </c>
      <c r="G252" s="9" t="s">
        <v>642</v>
      </c>
    </row>
    <row r="253" spans="1:7" ht="15" customHeight="1">
      <c r="A253" s="118" t="s">
        <v>3267</v>
      </c>
      <c r="B253" s="90">
        <v>10004</v>
      </c>
      <c r="C253" s="90"/>
      <c r="D253" s="78" t="s">
        <v>3756</v>
      </c>
      <c r="E253" s="6" t="s">
        <v>3884</v>
      </c>
      <c r="F253" s="12" t="s">
        <v>3885</v>
      </c>
      <c r="G253" s="9" t="s">
        <v>642</v>
      </c>
    </row>
    <row r="254" spans="1:7" ht="15" customHeight="1">
      <c r="A254" s="118" t="s">
        <v>3267</v>
      </c>
      <c r="B254" s="90">
        <v>10005</v>
      </c>
      <c r="C254" s="90"/>
      <c r="D254" s="78" t="s">
        <v>3757</v>
      </c>
      <c r="E254" s="6" t="s">
        <v>3872</v>
      </c>
      <c r="F254" s="12" t="s">
        <v>3873</v>
      </c>
      <c r="G254" s="9" t="s">
        <v>642</v>
      </c>
    </row>
    <row r="255" spans="1:7" ht="15" customHeight="1">
      <c r="A255" s="118" t="s">
        <v>3267</v>
      </c>
      <c r="B255" s="90">
        <v>10006</v>
      </c>
      <c r="C255" s="90"/>
      <c r="D255" s="78" t="s">
        <v>3104</v>
      </c>
      <c r="E255" s="6" t="s">
        <v>3857</v>
      </c>
      <c r="F255" s="12" t="s">
        <v>3858</v>
      </c>
      <c r="G255" s="9" t="s">
        <v>642</v>
      </c>
    </row>
    <row r="256" spans="1:7" ht="15" customHeight="1">
      <c r="A256" s="118" t="s">
        <v>3267</v>
      </c>
      <c r="B256" s="90">
        <v>10007</v>
      </c>
      <c r="C256" s="90"/>
      <c r="D256" s="78" t="s">
        <v>3758</v>
      </c>
      <c r="E256" s="6" t="s">
        <v>3900</v>
      </c>
      <c r="F256" s="94" t="s">
        <v>3901</v>
      </c>
      <c r="G256" s="9" t="s">
        <v>642</v>
      </c>
    </row>
    <row r="257" spans="1:7" ht="15" customHeight="1">
      <c r="A257" s="118" t="s">
        <v>3267</v>
      </c>
      <c r="B257" s="90">
        <v>10008</v>
      </c>
      <c r="C257" s="90"/>
      <c r="D257" s="78" t="s">
        <v>3759</v>
      </c>
      <c r="E257" s="6" t="s">
        <v>3886</v>
      </c>
      <c r="F257" s="12" t="s">
        <v>3887</v>
      </c>
      <c r="G257" s="9" t="s">
        <v>642</v>
      </c>
    </row>
    <row r="258" spans="1:7" ht="15" customHeight="1">
      <c r="A258" s="118" t="s">
        <v>3267</v>
      </c>
      <c r="B258" s="90">
        <v>10009</v>
      </c>
      <c r="C258" s="90"/>
      <c r="D258" s="78" t="s">
        <v>3760</v>
      </c>
      <c r="E258" s="6" t="s">
        <v>3898</v>
      </c>
      <c r="F258" s="12" t="s">
        <v>3899</v>
      </c>
      <c r="G258" s="9" t="s">
        <v>642</v>
      </c>
    </row>
    <row r="259" spans="1:7" ht="15" customHeight="1">
      <c r="A259" s="118" t="s">
        <v>3267</v>
      </c>
      <c r="B259" s="90">
        <v>10010</v>
      </c>
      <c r="C259" s="90"/>
      <c r="D259" s="78" t="s">
        <v>3761</v>
      </c>
      <c r="E259" s="6" t="s">
        <v>3881</v>
      </c>
      <c r="F259" s="12" t="s">
        <v>3883</v>
      </c>
      <c r="G259" s="9" t="s">
        <v>642</v>
      </c>
    </row>
    <row r="260" spans="1:7" ht="15" customHeight="1">
      <c r="A260" s="118" t="s">
        <v>3267</v>
      </c>
      <c r="B260" s="90">
        <v>10011</v>
      </c>
      <c r="C260" s="90"/>
      <c r="D260" s="78" t="s">
        <v>3762</v>
      </c>
      <c r="E260" s="6" t="s">
        <v>3896</v>
      </c>
      <c r="F260" s="12" t="s">
        <v>3897</v>
      </c>
      <c r="G260" s="9" t="s">
        <v>642</v>
      </c>
    </row>
    <row r="261" spans="1:7" ht="15" customHeight="1">
      <c r="A261" s="118" t="s">
        <v>3267</v>
      </c>
      <c r="B261" s="90">
        <v>10012</v>
      </c>
      <c r="C261" s="90"/>
      <c r="D261" s="78" t="s">
        <v>3763</v>
      </c>
      <c r="E261" s="6" t="s">
        <v>3859</v>
      </c>
      <c r="F261" s="12" t="s">
        <v>3860</v>
      </c>
      <c r="G261" s="9" t="s">
        <v>642</v>
      </c>
    </row>
    <row r="262" spans="1:7" ht="15" customHeight="1">
      <c r="A262" s="118" t="s">
        <v>3267</v>
      </c>
      <c r="B262" s="90">
        <v>10013</v>
      </c>
      <c r="C262" s="90"/>
      <c r="D262" s="78" t="s">
        <v>1500</v>
      </c>
      <c r="E262" s="6" t="s">
        <v>3837</v>
      </c>
      <c r="F262" s="12" t="s">
        <v>3842</v>
      </c>
      <c r="G262" s="9" t="s">
        <v>642</v>
      </c>
    </row>
    <row r="263" spans="1:7" ht="15" customHeight="1">
      <c r="A263" s="118" t="s">
        <v>3267</v>
      </c>
      <c r="B263" s="90">
        <v>10014</v>
      </c>
      <c r="C263" s="90"/>
      <c r="D263" s="78" t="s">
        <v>3764</v>
      </c>
      <c r="E263" s="6" t="s">
        <v>3910</v>
      </c>
      <c r="F263" s="12" t="s">
        <v>3911</v>
      </c>
      <c r="G263" s="9" t="s">
        <v>642</v>
      </c>
    </row>
    <row r="264" spans="1:7" ht="15" customHeight="1">
      <c r="A264" s="118" t="s">
        <v>3267</v>
      </c>
      <c r="B264" s="90">
        <v>10015</v>
      </c>
      <c r="C264" s="90"/>
      <c r="D264" s="78" t="s">
        <v>3765</v>
      </c>
      <c r="E264" s="6" t="s">
        <v>3900</v>
      </c>
      <c r="F264" s="12" t="s">
        <v>3901</v>
      </c>
      <c r="G264" s="9" t="s">
        <v>642</v>
      </c>
    </row>
    <row r="265" spans="1:7" ht="15" customHeight="1">
      <c r="A265" s="118" t="s">
        <v>3267</v>
      </c>
      <c r="B265" s="90">
        <v>10016</v>
      </c>
      <c r="C265" s="90"/>
      <c r="D265" s="79" t="s">
        <v>3766</v>
      </c>
      <c r="E265" s="6" t="s">
        <v>3863</v>
      </c>
      <c r="F265" s="12" t="s">
        <v>3864</v>
      </c>
      <c r="G265" s="9" t="s">
        <v>642</v>
      </c>
    </row>
    <row r="266" spans="1:7" ht="15" customHeight="1">
      <c r="A266" s="118" t="s">
        <v>3267</v>
      </c>
      <c r="B266" s="90">
        <v>10017</v>
      </c>
      <c r="C266" s="90"/>
      <c r="D266" s="79" t="s">
        <v>3767</v>
      </c>
      <c r="E266" s="6" t="s">
        <v>3819</v>
      </c>
      <c r="F266" s="12" t="s">
        <v>3820</v>
      </c>
      <c r="G266" s="9" t="s">
        <v>642</v>
      </c>
    </row>
    <row r="267" spans="1:7" ht="15" customHeight="1">
      <c r="A267" s="118" t="s">
        <v>3267</v>
      </c>
      <c r="B267" s="90">
        <v>10018</v>
      </c>
      <c r="C267" s="90"/>
      <c r="D267" s="78" t="s">
        <v>3768</v>
      </c>
      <c r="E267" s="6" t="s">
        <v>3785</v>
      </c>
      <c r="F267" s="12" t="s">
        <v>3856</v>
      </c>
      <c r="G267" s="9" t="s">
        <v>642</v>
      </c>
    </row>
    <row r="268" spans="1:7" ht="15" customHeight="1">
      <c r="A268" s="118" t="s">
        <v>3267</v>
      </c>
      <c r="B268" s="90">
        <v>10019</v>
      </c>
      <c r="C268" s="90"/>
      <c r="D268" s="78" t="s">
        <v>3769</v>
      </c>
      <c r="E268" s="6" t="s">
        <v>3900</v>
      </c>
      <c r="F268" s="12" t="s">
        <v>3901</v>
      </c>
      <c r="G268" s="9" t="s">
        <v>642</v>
      </c>
    </row>
    <row r="269" spans="1:7" ht="15" customHeight="1">
      <c r="A269" s="119" t="s">
        <v>3319</v>
      </c>
      <c r="B269" s="90">
        <v>11001</v>
      </c>
      <c r="C269" s="90"/>
      <c r="D269" s="78" t="s">
        <v>2736</v>
      </c>
      <c r="E269" s="6" t="s">
        <v>3854</v>
      </c>
      <c r="F269" s="12" t="s">
        <v>3855</v>
      </c>
      <c r="G269" s="9" t="s">
        <v>642</v>
      </c>
    </row>
    <row r="270" spans="1:7" ht="15" customHeight="1">
      <c r="A270" s="119" t="s">
        <v>3319</v>
      </c>
      <c r="B270" s="90">
        <v>11002</v>
      </c>
      <c r="C270" s="90"/>
      <c r="D270" s="79" t="s">
        <v>3770</v>
      </c>
      <c r="E270" s="6" t="s">
        <v>3884</v>
      </c>
      <c r="F270" s="12" t="s">
        <v>3885</v>
      </c>
      <c r="G270" s="9" t="s">
        <v>642</v>
      </c>
    </row>
    <row r="271" spans="1:7" ht="15" customHeight="1">
      <c r="A271" s="119" t="s">
        <v>3319</v>
      </c>
      <c r="B271" s="90">
        <v>11003</v>
      </c>
      <c r="C271" s="90"/>
      <c r="D271" s="78" t="s">
        <v>3771</v>
      </c>
      <c r="E271" s="6" t="s">
        <v>3854</v>
      </c>
      <c r="F271" s="12" t="s">
        <v>3855</v>
      </c>
      <c r="G271" s="9" t="s">
        <v>642</v>
      </c>
    </row>
    <row r="272" spans="1:7" ht="15" customHeight="1">
      <c r="A272" s="119" t="s">
        <v>3319</v>
      </c>
      <c r="B272" s="90">
        <v>11004</v>
      </c>
      <c r="C272" s="90"/>
      <c r="D272" s="79" t="s">
        <v>3772</v>
      </c>
      <c r="E272" s="6" t="s">
        <v>3861</v>
      </c>
      <c r="F272" s="12" t="s">
        <v>3862</v>
      </c>
      <c r="G272" s="9" t="s">
        <v>642</v>
      </c>
    </row>
    <row r="273" spans="1:7" ht="15" customHeight="1">
      <c r="A273" s="119" t="s">
        <v>3319</v>
      </c>
      <c r="B273" s="90">
        <v>11005</v>
      </c>
      <c r="C273" s="90"/>
      <c r="D273" s="78" t="s">
        <v>3773</v>
      </c>
      <c r="E273" s="6" t="s">
        <v>3819</v>
      </c>
      <c r="F273" s="12" t="s">
        <v>3820</v>
      </c>
      <c r="G273" s="9" t="s">
        <v>642</v>
      </c>
    </row>
    <row r="274" spans="1:7" ht="15" customHeight="1">
      <c r="A274" s="119" t="s">
        <v>3319</v>
      </c>
      <c r="B274" s="90">
        <v>11006</v>
      </c>
      <c r="C274" s="90"/>
      <c r="D274" s="78" t="s">
        <v>3774</v>
      </c>
      <c r="E274" s="6" t="s">
        <v>3789</v>
      </c>
      <c r="F274" s="93" t="s">
        <v>3790</v>
      </c>
      <c r="G274" s="9" t="s">
        <v>642</v>
      </c>
    </row>
    <row r="275" spans="1:7" ht="15" customHeight="1">
      <c r="A275" s="119" t="s">
        <v>3319</v>
      </c>
      <c r="B275" s="90">
        <v>11007</v>
      </c>
      <c r="C275" s="90"/>
      <c r="D275" s="79" t="s">
        <v>1322</v>
      </c>
      <c r="E275" s="6" t="s">
        <v>3854</v>
      </c>
      <c r="F275" s="12" t="s">
        <v>3855</v>
      </c>
      <c r="G275" s="9" t="s">
        <v>642</v>
      </c>
    </row>
    <row r="276" spans="1:7" ht="15" customHeight="1">
      <c r="A276" s="119" t="s">
        <v>3319</v>
      </c>
      <c r="B276" s="90">
        <v>11008</v>
      </c>
      <c r="C276" s="90"/>
      <c r="D276" s="78" t="s">
        <v>3775</v>
      </c>
      <c r="E276" s="6" t="s">
        <v>3863</v>
      </c>
      <c r="F276" s="12" t="s">
        <v>3864</v>
      </c>
      <c r="G276" s="9" t="s">
        <v>642</v>
      </c>
    </row>
    <row r="277" spans="1:7" ht="15" customHeight="1">
      <c r="A277" s="120" t="s">
        <v>3420</v>
      </c>
      <c r="B277" s="90">
        <v>20001</v>
      </c>
      <c r="C277" s="90"/>
      <c r="D277" s="79" t="s">
        <v>3776</v>
      </c>
      <c r="E277" s="9" t="s">
        <v>2576</v>
      </c>
      <c r="F277" s="9" t="s">
        <v>2576</v>
      </c>
      <c r="G277" s="9" t="s">
        <v>2576</v>
      </c>
    </row>
    <row r="278" spans="1:7" ht="15" customHeight="1">
      <c r="A278" s="120" t="s">
        <v>3420</v>
      </c>
      <c r="B278" s="90">
        <v>20002</v>
      </c>
      <c r="C278" s="90"/>
      <c r="D278" s="79" t="s">
        <v>3708</v>
      </c>
      <c r="E278" s="9" t="s">
        <v>3505</v>
      </c>
      <c r="F278" s="9" t="s">
        <v>3506</v>
      </c>
      <c r="G278" s="9" t="s">
        <v>3505</v>
      </c>
    </row>
    <row r="279" spans="1:7" ht="15" customHeight="1">
      <c r="A279" s="120" t="s">
        <v>3420</v>
      </c>
      <c r="B279" s="90">
        <v>20003</v>
      </c>
      <c r="C279" s="90"/>
      <c r="D279" s="78" t="s">
        <v>3716</v>
      </c>
      <c r="E279" s="9" t="s">
        <v>2698</v>
      </c>
      <c r="F279" s="9" t="s">
        <v>2698</v>
      </c>
      <c r="G279" s="9" t="s">
        <v>2698</v>
      </c>
    </row>
    <row r="280" spans="1:7" ht="15" customHeight="1">
      <c r="A280" s="120" t="s">
        <v>3420</v>
      </c>
      <c r="B280" s="90">
        <v>20004</v>
      </c>
      <c r="C280" s="90"/>
      <c r="D280" s="78" t="s">
        <v>3754</v>
      </c>
      <c r="E280" s="9" t="s">
        <v>2552</v>
      </c>
      <c r="F280" s="9" t="s">
        <v>2552</v>
      </c>
      <c r="G280" s="9" t="s">
        <v>2552</v>
      </c>
    </row>
    <row r="281" spans="1:7" ht="15" customHeight="1">
      <c r="A281" s="120" t="s">
        <v>3420</v>
      </c>
      <c r="B281" s="90">
        <v>20005</v>
      </c>
      <c r="C281" s="90"/>
      <c r="D281" s="78" t="s">
        <v>3770</v>
      </c>
      <c r="E281" s="9" t="s">
        <v>3518</v>
      </c>
      <c r="F281" s="9" t="s">
        <v>3518</v>
      </c>
      <c r="G281" s="9" t="s">
        <v>3518</v>
      </c>
    </row>
  </sheetData>
  <autoFilter ref="A1:G281" xr:uid="{97E26A78-6FBE-4346-BFCC-AF2C7E89027B}">
    <sortState xmlns:xlrd2="http://schemas.microsoft.com/office/spreadsheetml/2017/richdata2" ref="A2:G281">
      <sortCondition ref="A4:A281" customList="プレコンクール部門,バレエシューズ小学1・2年の部,バレエシューズ小学3・4年の部,バレエシューズ小学5・6年の部,小学4・5年の部,小学６年の部,中学1年の部,中学2年の部,中学3年の部,高校生の部,シニアの部,コンテンポラリー"/>
    </sortState>
  </autoFilter>
  <dataConsolidate/>
  <phoneticPr fontId="3"/>
  <conditionalFormatting sqref="D119:D1048576 D1:D117">
    <cfRule type="duplicateValues" dxfId="1" priority="1"/>
  </conditionalFormatting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F0F3F-5DA7-40A1-BD8C-D79CDBDF3873}">
  <dimension ref="A1:D281"/>
  <sheetViews>
    <sheetView tabSelected="1" topLeftCell="B1" zoomScaleNormal="100" workbookViewId="0">
      <pane ySplit="1" topLeftCell="A2" activePane="bottomLeft" state="frozen"/>
      <selection activeCell="B95" sqref="B95:C95"/>
      <selection pane="bottomLeft" activeCell="J244" sqref="J244"/>
    </sheetView>
  </sheetViews>
  <sheetFormatPr defaultColWidth="9" defaultRowHeight="15" customHeight="1"/>
  <cols>
    <col min="1" max="1" width="22.875" style="17" customWidth="1"/>
    <col min="2" max="2" width="9.75" style="123" customWidth="1"/>
    <col min="3" max="3" width="13.625" style="6" customWidth="1"/>
    <col min="4" max="4" width="47.5" style="6" bestFit="1" customWidth="1"/>
    <col min="5" max="16384" width="9" style="5"/>
  </cols>
  <sheetData>
    <row r="1" spans="1:4" ht="15" customHeight="1">
      <c r="A1" s="124" t="s">
        <v>4</v>
      </c>
      <c r="B1" s="122" t="s">
        <v>1</v>
      </c>
      <c r="C1" s="125" t="s">
        <v>7</v>
      </c>
      <c r="D1" s="126" t="s">
        <v>3914</v>
      </c>
    </row>
    <row r="2" spans="1:4" ht="15" customHeight="1">
      <c r="A2" s="116" t="s">
        <v>3271</v>
      </c>
      <c r="B2" s="123">
        <v>1001</v>
      </c>
      <c r="C2" s="128" t="s">
        <v>3534</v>
      </c>
      <c r="D2" s="6" t="s">
        <v>3791</v>
      </c>
    </row>
    <row r="3" spans="1:4" ht="15" customHeight="1">
      <c r="A3" s="116" t="s">
        <v>3271</v>
      </c>
      <c r="B3" s="123">
        <v>1002</v>
      </c>
      <c r="C3" s="128" t="s">
        <v>3535</v>
      </c>
      <c r="D3" s="6" t="s">
        <v>3791</v>
      </c>
    </row>
    <row r="4" spans="1:4" ht="15" customHeight="1">
      <c r="A4" s="116" t="s">
        <v>3271</v>
      </c>
      <c r="B4" s="123">
        <v>1003</v>
      </c>
      <c r="C4" s="128" t="s">
        <v>3536</v>
      </c>
      <c r="D4" s="6" t="s">
        <v>3793</v>
      </c>
    </row>
    <row r="5" spans="1:4" ht="15" customHeight="1">
      <c r="A5" s="116" t="s">
        <v>3271</v>
      </c>
      <c r="B5" s="123">
        <v>1004</v>
      </c>
      <c r="C5" s="128" t="s">
        <v>3537</v>
      </c>
      <c r="D5" s="6" t="s">
        <v>3791</v>
      </c>
    </row>
    <row r="6" spans="1:4" ht="15" customHeight="1">
      <c r="A6" s="116" t="s">
        <v>3271</v>
      </c>
      <c r="B6" s="123">
        <v>1005</v>
      </c>
      <c r="C6" s="128" t="s">
        <v>3538</v>
      </c>
      <c r="D6" s="6" t="s">
        <v>3791</v>
      </c>
    </row>
    <row r="7" spans="1:4" ht="15" customHeight="1">
      <c r="A7" s="116" t="s">
        <v>3271</v>
      </c>
      <c r="B7" s="123">
        <v>1006</v>
      </c>
      <c r="C7" s="128" t="s">
        <v>3539</v>
      </c>
      <c r="D7" s="6" t="s">
        <v>3796</v>
      </c>
    </row>
    <row r="8" spans="1:4" ht="15" customHeight="1">
      <c r="A8" s="116" t="s">
        <v>3271</v>
      </c>
      <c r="B8" s="123">
        <v>1007</v>
      </c>
      <c r="C8" s="128" t="s">
        <v>3540</v>
      </c>
      <c r="D8" s="6" t="s">
        <v>3793</v>
      </c>
    </row>
    <row r="9" spans="1:4" ht="15" customHeight="1">
      <c r="A9" s="116" t="s">
        <v>3271</v>
      </c>
      <c r="B9" s="123">
        <v>1008</v>
      </c>
      <c r="C9" s="128" t="s">
        <v>3541</v>
      </c>
      <c r="D9" s="6" t="s">
        <v>3866</v>
      </c>
    </row>
    <row r="10" spans="1:4" ht="15" customHeight="1">
      <c r="A10" s="116" t="s">
        <v>3271</v>
      </c>
      <c r="B10" s="123">
        <v>1009</v>
      </c>
      <c r="C10" s="128" t="s">
        <v>3542</v>
      </c>
      <c r="D10" s="6" t="s">
        <v>3791</v>
      </c>
    </row>
    <row r="11" spans="1:4" ht="15" customHeight="1">
      <c r="A11" s="116" t="s">
        <v>3271</v>
      </c>
      <c r="B11" s="123">
        <v>1010</v>
      </c>
      <c r="C11" s="128" t="s">
        <v>3543</v>
      </c>
      <c r="D11" s="6" t="s">
        <v>3791</v>
      </c>
    </row>
    <row r="12" spans="1:4" ht="15" customHeight="1">
      <c r="A12" s="116" t="s">
        <v>3271</v>
      </c>
      <c r="B12" s="123">
        <v>1011</v>
      </c>
      <c r="C12" s="128" t="s">
        <v>3544</v>
      </c>
      <c r="D12" s="6" t="s">
        <v>3777</v>
      </c>
    </row>
    <row r="13" spans="1:4" ht="15" customHeight="1">
      <c r="A13" s="116" t="s">
        <v>3271</v>
      </c>
      <c r="B13" s="123">
        <v>1012</v>
      </c>
      <c r="C13" s="128" t="s">
        <v>3545</v>
      </c>
      <c r="D13" s="6" t="s">
        <v>3779</v>
      </c>
    </row>
    <row r="14" spans="1:4" ht="15" customHeight="1">
      <c r="A14" s="116" t="s">
        <v>3271</v>
      </c>
      <c r="B14" s="123">
        <v>1013</v>
      </c>
      <c r="C14" s="128" t="s">
        <v>3546</v>
      </c>
      <c r="D14" s="6" t="s">
        <v>3868</v>
      </c>
    </row>
    <row r="15" spans="1:4" ht="15" customHeight="1">
      <c r="A15" s="116" t="s">
        <v>3271</v>
      </c>
      <c r="B15" s="123">
        <v>1014</v>
      </c>
      <c r="C15" s="128" t="s">
        <v>3547</v>
      </c>
      <c r="D15" s="6" t="s">
        <v>3779</v>
      </c>
    </row>
    <row r="16" spans="1:4" ht="15" customHeight="1">
      <c r="A16" s="116" t="s">
        <v>3271</v>
      </c>
      <c r="B16" s="123">
        <v>1015</v>
      </c>
      <c r="C16" s="128" t="s">
        <v>3548</v>
      </c>
      <c r="D16" s="6" t="s">
        <v>3779</v>
      </c>
    </row>
    <row r="17" spans="1:4" ht="15" customHeight="1">
      <c r="A17" s="116" t="s">
        <v>3271</v>
      </c>
      <c r="B17" s="123">
        <v>1016</v>
      </c>
      <c r="C17" s="128" t="s">
        <v>3549</v>
      </c>
      <c r="D17" s="6" t="s">
        <v>3779</v>
      </c>
    </row>
    <row r="18" spans="1:4" ht="15" customHeight="1">
      <c r="A18" s="116" t="s">
        <v>3271</v>
      </c>
      <c r="B18" s="123">
        <v>1017</v>
      </c>
      <c r="C18" s="128" t="s">
        <v>3550</v>
      </c>
      <c r="D18" s="6" t="s">
        <v>3793</v>
      </c>
    </row>
    <row r="19" spans="1:4" ht="15" customHeight="1">
      <c r="A19" s="116" t="s">
        <v>3271</v>
      </c>
      <c r="B19" s="123">
        <v>1018</v>
      </c>
      <c r="C19" s="128" t="s">
        <v>3551</v>
      </c>
      <c r="D19" s="6" t="s">
        <v>3866</v>
      </c>
    </row>
    <row r="20" spans="1:4" ht="15" customHeight="1">
      <c r="A20" s="116" t="s">
        <v>3271</v>
      </c>
      <c r="B20" s="123">
        <v>1019</v>
      </c>
      <c r="C20" s="128" t="s">
        <v>3552</v>
      </c>
      <c r="D20" s="6" t="s">
        <v>3799</v>
      </c>
    </row>
    <row r="21" spans="1:4" ht="15" customHeight="1">
      <c r="A21" s="116" t="s">
        <v>3271</v>
      </c>
      <c r="B21" s="123">
        <v>1020</v>
      </c>
      <c r="C21" s="128" t="s">
        <v>3553</v>
      </c>
      <c r="D21" s="6" t="s">
        <v>3791</v>
      </c>
    </row>
    <row r="22" spans="1:4" ht="15" customHeight="1">
      <c r="A22" s="116" t="s">
        <v>3271</v>
      </c>
      <c r="B22" s="123">
        <v>1021</v>
      </c>
      <c r="C22" s="128" t="s">
        <v>3554</v>
      </c>
      <c r="D22" s="6" t="s">
        <v>3801</v>
      </c>
    </row>
    <row r="23" spans="1:4" ht="15" customHeight="1">
      <c r="A23" s="116" t="s">
        <v>3271</v>
      </c>
      <c r="B23" s="123">
        <v>1022</v>
      </c>
      <c r="C23" s="128" t="s">
        <v>3555</v>
      </c>
      <c r="D23" s="6" t="s">
        <v>3791</v>
      </c>
    </row>
    <row r="24" spans="1:4" ht="15" customHeight="1">
      <c r="A24" s="116" t="s">
        <v>3271</v>
      </c>
      <c r="B24" s="123">
        <v>1023</v>
      </c>
      <c r="C24" s="128" t="s">
        <v>3556</v>
      </c>
      <c r="D24" s="6" t="s">
        <v>3791</v>
      </c>
    </row>
    <row r="25" spans="1:4" ht="15" customHeight="1">
      <c r="A25" s="116" t="s">
        <v>3271</v>
      </c>
      <c r="B25" s="123">
        <v>1024</v>
      </c>
      <c r="C25" s="128" t="s">
        <v>3557</v>
      </c>
      <c r="D25" s="6" t="s">
        <v>3803</v>
      </c>
    </row>
    <row r="26" spans="1:4" ht="15" customHeight="1">
      <c r="A26" s="116" t="s">
        <v>3271</v>
      </c>
      <c r="B26" s="123">
        <v>1025</v>
      </c>
      <c r="C26" s="128" t="s">
        <v>3558</v>
      </c>
      <c r="D26" s="6" t="s">
        <v>3791</v>
      </c>
    </row>
    <row r="27" spans="1:4" ht="15" customHeight="1">
      <c r="A27" s="116" t="s">
        <v>3271</v>
      </c>
      <c r="B27" s="123">
        <v>1026</v>
      </c>
      <c r="C27" s="128" t="s">
        <v>3559</v>
      </c>
      <c r="D27" s="6" t="s">
        <v>3801</v>
      </c>
    </row>
    <row r="28" spans="1:4" ht="15" customHeight="1">
      <c r="A28" s="116" t="s">
        <v>3271</v>
      </c>
      <c r="B28" s="123">
        <v>1027</v>
      </c>
      <c r="C28" s="128" t="s">
        <v>3560</v>
      </c>
      <c r="D28" s="6" t="s">
        <v>3791</v>
      </c>
    </row>
    <row r="29" spans="1:4" ht="15" customHeight="1">
      <c r="A29" s="116" t="s">
        <v>3271</v>
      </c>
      <c r="B29" s="127">
        <v>1028</v>
      </c>
      <c r="C29" s="128"/>
    </row>
    <row r="30" spans="1:4" ht="15" customHeight="1">
      <c r="A30" s="116" t="s">
        <v>3271</v>
      </c>
      <c r="B30" s="123">
        <v>1029</v>
      </c>
      <c r="C30" s="128" t="s">
        <v>3561</v>
      </c>
      <c r="D30" s="6" t="s">
        <v>3793</v>
      </c>
    </row>
    <row r="31" spans="1:4" ht="15" customHeight="1">
      <c r="A31" s="116" t="s">
        <v>3271</v>
      </c>
      <c r="B31" s="123">
        <v>1030</v>
      </c>
      <c r="C31" s="128" t="s">
        <v>3562</v>
      </c>
      <c r="D31" s="6" t="s">
        <v>3870</v>
      </c>
    </row>
    <row r="32" spans="1:4" ht="15" customHeight="1">
      <c r="A32" s="116" t="s">
        <v>3271</v>
      </c>
      <c r="B32" s="123">
        <v>1031</v>
      </c>
      <c r="C32" s="128" t="s">
        <v>3563</v>
      </c>
      <c r="D32" s="6" t="s">
        <v>3805</v>
      </c>
    </row>
    <row r="33" spans="1:4" ht="15" customHeight="1">
      <c r="A33" s="116" t="s">
        <v>3271</v>
      </c>
      <c r="B33" s="123">
        <v>1032</v>
      </c>
      <c r="C33" s="128" t="s">
        <v>3564</v>
      </c>
      <c r="D33" s="6" t="s">
        <v>3872</v>
      </c>
    </row>
    <row r="34" spans="1:4" ht="15" customHeight="1">
      <c r="A34" s="116" t="s">
        <v>3271</v>
      </c>
      <c r="B34" s="123">
        <v>1033</v>
      </c>
      <c r="C34" s="128" t="s">
        <v>3565</v>
      </c>
      <c r="D34" s="6" t="s">
        <v>3874</v>
      </c>
    </row>
    <row r="35" spans="1:4" ht="15" customHeight="1">
      <c r="A35" s="116" t="s">
        <v>3271</v>
      </c>
      <c r="B35" s="123">
        <v>1034</v>
      </c>
      <c r="C35" s="128" t="s">
        <v>3566</v>
      </c>
      <c r="D35" s="6" t="s">
        <v>3807</v>
      </c>
    </row>
    <row r="36" spans="1:4" ht="15" customHeight="1">
      <c r="A36" s="116" t="s">
        <v>3271</v>
      </c>
      <c r="B36" s="123">
        <v>1035</v>
      </c>
      <c r="C36" s="128" t="s">
        <v>3567</v>
      </c>
      <c r="D36" s="6" t="s">
        <v>3866</v>
      </c>
    </row>
    <row r="37" spans="1:4" ht="15" customHeight="1">
      <c r="A37" s="116" t="s">
        <v>3271</v>
      </c>
      <c r="B37" s="123">
        <v>1036</v>
      </c>
      <c r="C37" s="128" t="s">
        <v>3568</v>
      </c>
      <c r="D37" s="6" t="s">
        <v>3791</v>
      </c>
    </row>
    <row r="38" spans="1:4" ht="15" customHeight="1">
      <c r="A38" s="116" t="s">
        <v>3271</v>
      </c>
      <c r="B38" s="123">
        <v>1037</v>
      </c>
      <c r="C38" s="128" t="s">
        <v>3569</v>
      </c>
      <c r="D38" s="6" t="s">
        <v>3779</v>
      </c>
    </row>
    <row r="39" spans="1:4" ht="15" customHeight="1">
      <c r="A39" s="116" t="s">
        <v>3271</v>
      </c>
      <c r="B39" s="123">
        <v>1038</v>
      </c>
      <c r="C39" s="128" t="s">
        <v>3570</v>
      </c>
      <c r="D39" s="6" t="s">
        <v>3866</v>
      </c>
    </row>
    <row r="40" spans="1:4" ht="15" customHeight="1">
      <c r="A40" s="116" t="s">
        <v>3271</v>
      </c>
      <c r="B40" s="123">
        <v>1039</v>
      </c>
      <c r="C40" s="128" t="s">
        <v>3571</v>
      </c>
      <c r="D40" s="6" t="s">
        <v>3866</v>
      </c>
    </row>
    <row r="41" spans="1:4" ht="15" customHeight="1">
      <c r="A41" s="116" t="s">
        <v>3271</v>
      </c>
      <c r="B41" s="123">
        <v>1040</v>
      </c>
      <c r="C41" s="128" t="s">
        <v>3572</v>
      </c>
      <c r="D41" s="6" t="s">
        <v>3801</v>
      </c>
    </row>
    <row r="42" spans="1:4" ht="15" customHeight="1">
      <c r="A42" s="116" t="s">
        <v>3271</v>
      </c>
      <c r="B42" s="123">
        <v>1041</v>
      </c>
      <c r="C42" s="128" t="s">
        <v>3573</v>
      </c>
      <c r="D42" s="6" t="s">
        <v>3779</v>
      </c>
    </row>
    <row r="43" spans="1:4" ht="15" customHeight="1">
      <c r="A43" s="116" t="s">
        <v>3271</v>
      </c>
      <c r="B43" s="123">
        <v>1042</v>
      </c>
      <c r="C43" s="128" t="s">
        <v>3574</v>
      </c>
      <c r="D43" s="6" t="s">
        <v>3877</v>
      </c>
    </row>
    <row r="44" spans="1:4" ht="15" customHeight="1">
      <c r="A44" s="116" t="s">
        <v>3271</v>
      </c>
      <c r="B44" s="123">
        <v>1043</v>
      </c>
      <c r="C44" s="128" t="s">
        <v>3575</v>
      </c>
      <c r="D44" s="6" t="s">
        <v>3879</v>
      </c>
    </row>
    <row r="45" spans="1:4" ht="15" customHeight="1">
      <c r="A45" s="116" t="s">
        <v>3271</v>
      </c>
      <c r="B45" s="123">
        <v>1044</v>
      </c>
      <c r="C45" s="128" t="s">
        <v>3576</v>
      </c>
      <c r="D45" s="6" t="s">
        <v>3866</v>
      </c>
    </row>
    <row r="46" spans="1:4" ht="15" customHeight="1">
      <c r="A46" s="116" t="s">
        <v>3271</v>
      </c>
      <c r="B46" s="123">
        <v>1045</v>
      </c>
      <c r="C46" s="128" t="s">
        <v>3577</v>
      </c>
      <c r="D46" s="6" t="s">
        <v>3801</v>
      </c>
    </row>
    <row r="47" spans="1:4" ht="15" customHeight="1">
      <c r="A47" s="116" t="s">
        <v>3271</v>
      </c>
      <c r="B47" s="123">
        <v>1046</v>
      </c>
      <c r="C47" s="128" t="s">
        <v>3578</v>
      </c>
      <c r="D47" s="6" t="s">
        <v>3866</v>
      </c>
    </row>
    <row r="48" spans="1:4" ht="15" customHeight="1">
      <c r="A48" s="116" t="s">
        <v>3271</v>
      </c>
      <c r="B48" s="123">
        <v>1047</v>
      </c>
      <c r="C48" s="128" t="s">
        <v>3579</v>
      </c>
      <c r="D48" s="6" t="s">
        <v>3809</v>
      </c>
    </row>
    <row r="49" spans="1:4" ht="15" customHeight="1">
      <c r="A49" s="116" t="s">
        <v>3271</v>
      </c>
      <c r="B49" s="123">
        <v>1048</v>
      </c>
      <c r="C49" s="128" t="s">
        <v>3580</v>
      </c>
      <c r="D49" s="6" t="s">
        <v>3866</v>
      </c>
    </row>
    <row r="50" spans="1:4" ht="15" customHeight="1">
      <c r="A50" s="116" t="s">
        <v>3271</v>
      </c>
      <c r="B50" s="123">
        <v>1049</v>
      </c>
      <c r="C50" s="128" t="s">
        <v>3581</v>
      </c>
      <c r="D50" s="6" t="s">
        <v>3799</v>
      </c>
    </row>
    <row r="51" spans="1:4" ht="15" customHeight="1">
      <c r="A51" s="116" t="s">
        <v>3271</v>
      </c>
      <c r="B51" s="123">
        <v>1050</v>
      </c>
      <c r="C51" s="128" t="s">
        <v>3582</v>
      </c>
      <c r="D51" s="6" t="s">
        <v>3796</v>
      </c>
    </row>
    <row r="52" spans="1:4" ht="15" customHeight="1">
      <c r="A52" s="116" t="s">
        <v>3271</v>
      </c>
      <c r="B52" s="123">
        <v>1051</v>
      </c>
      <c r="C52" s="128" t="s">
        <v>3583</v>
      </c>
      <c r="D52" s="6" t="s">
        <v>3866</v>
      </c>
    </row>
    <row r="53" spans="1:4" ht="15" customHeight="1">
      <c r="A53" s="116" t="s">
        <v>3271</v>
      </c>
      <c r="B53" s="123">
        <v>1052</v>
      </c>
      <c r="C53" s="128" t="s">
        <v>3584</v>
      </c>
      <c r="D53" s="6" t="s">
        <v>3866</v>
      </c>
    </row>
    <row r="54" spans="1:4" ht="15" customHeight="1">
      <c r="A54" s="116" t="s">
        <v>3271</v>
      </c>
      <c r="B54" s="123">
        <v>1053</v>
      </c>
      <c r="C54" s="128" t="s">
        <v>3585</v>
      </c>
      <c r="D54" s="6" t="s">
        <v>3881</v>
      </c>
    </row>
    <row r="55" spans="1:4" ht="15" customHeight="1">
      <c r="A55" s="116" t="s">
        <v>3271</v>
      </c>
      <c r="B55" s="123">
        <v>1054</v>
      </c>
      <c r="C55" s="128" t="s">
        <v>3586</v>
      </c>
      <c r="D55" s="6" t="s">
        <v>3791</v>
      </c>
    </row>
    <row r="56" spans="1:4" ht="15" customHeight="1">
      <c r="A56" s="116" t="s">
        <v>3271</v>
      </c>
      <c r="B56" s="123">
        <v>1055</v>
      </c>
      <c r="C56" s="128" t="s">
        <v>3587</v>
      </c>
      <c r="D56" s="6" t="s">
        <v>3791</v>
      </c>
    </row>
    <row r="57" spans="1:4" ht="15" customHeight="1">
      <c r="A57" s="116" t="s">
        <v>3271</v>
      </c>
      <c r="B57" s="123">
        <v>1056</v>
      </c>
      <c r="C57" s="128" t="s">
        <v>3588</v>
      </c>
      <c r="D57" s="6" t="s">
        <v>3791</v>
      </c>
    </row>
    <row r="58" spans="1:4" ht="15" customHeight="1">
      <c r="A58" s="116" t="s">
        <v>3271</v>
      </c>
      <c r="B58" s="123">
        <v>1057</v>
      </c>
      <c r="C58" s="128" t="s">
        <v>3589</v>
      </c>
      <c r="D58" s="6" t="s">
        <v>3791</v>
      </c>
    </row>
    <row r="59" spans="1:4" ht="15" customHeight="1">
      <c r="A59" s="116" t="s">
        <v>3271</v>
      </c>
      <c r="B59" s="123">
        <v>1058</v>
      </c>
      <c r="C59" s="128" t="s">
        <v>3590</v>
      </c>
      <c r="D59" s="6" t="s">
        <v>3793</v>
      </c>
    </row>
    <row r="60" spans="1:4" ht="15" customHeight="1">
      <c r="A60" s="116" t="s">
        <v>3271</v>
      </c>
      <c r="B60" s="123">
        <v>1059</v>
      </c>
      <c r="C60" s="128" t="s">
        <v>3591</v>
      </c>
      <c r="D60" s="6" t="s">
        <v>3777</v>
      </c>
    </row>
    <row r="61" spans="1:4" ht="15" customHeight="1">
      <c r="A61" s="116" t="s">
        <v>3271</v>
      </c>
      <c r="B61" s="123">
        <v>1060</v>
      </c>
      <c r="C61" s="128" t="s">
        <v>3592</v>
      </c>
      <c r="D61" s="6" t="s">
        <v>3791</v>
      </c>
    </row>
    <row r="62" spans="1:4" ht="15" customHeight="1">
      <c r="A62" s="116" t="s">
        <v>3271</v>
      </c>
      <c r="B62" s="123">
        <v>1061</v>
      </c>
      <c r="C62" s="128" t="s">
        <v>3593</v>
      </c>
      <c r="D62" s="6" t="s">
        <v>3791</v>
      </c>
    </row>
    <row r="63" spans="1:4" ht="15" customHeight="1">
      <c r="A63" s="116" t="s">
        <v>3271</v>
      </c>
      <c r="B63" s="123">
        <v>1062</v>
      </c>
      <c r="C63" s="128" t="s">
        <v>3594</v>
      </c>
      <c r="D63" s="6" t="s">
        <v>3793</v>
      </c>
    </row>
    <row r="64" spans="1:4" ht="15" customHeight="1">
      <c r="A64" s="116" t="s">
        <v>3271</v>
      </c>
      <c r="B64" s="123">
        <v>1063</v>
      </c>
      <c r="C64" s="128" t="s">
        <v>3595</v>
      </c>
      <c r="D64" s="6" t="s">
        <v>3793</v>
      </c>
    </row>
    <row r="65" spans="1:4" ht="15" customHeight="1">
      <c r="A65" s="116" t="s">
        <v>3271</v>
      </c>
      <c r="B65" s="123">
        <v>1064</v>
      </c>
      <c r="C65" s="128" t="s">
        <v>3596</v>
      </c>
      <c r="D65" s="6" t="s">
        <v>3868</v>
      </c>
    </row>
    <row r="66" spans="1:4" s="86" customFormat="1" ht="15" customHeight="1">
      <c r="A66" s="129" t="s">
        <v>3271</v>
      </c>
      <c r="B66" s="130">
        <v>1065</v>
      </c>
      <c r="C66" s="132" t="s">
        <v>3597</v>
      </c>
      <c r="D66" s="6" t="s">
        <v>3801</v>
      </c>
    </row>
    <row r="67" spans="1:4" ht="15" customHeight="1">
      <c r="A67" s="118" t="s">
        <v>3812</v>
      </c>
      <c r="B67" s="123">
        <v>2001</v>
      </c>
      <c r="C67" s="128" t="s">
        <v>3598</v>
      </c>
      <c r="D67" s="6" t="s">
        <v>3781</v>
      </c>
    </row>
    <row r="68" spans="1:4" ht="15" customHeight="1">
      <c r="A68" s="118" t="s">
        <v>3812</v>
      </c>
      <c r="B68" s="123">
        <v>2002</v>
      </c>
      <c r="C68" s="128" t="s">
        <v>3599</v>
      </c>
      <c r="D68" s="6" t="s">
        <v>3879</v>
      </c>
    </row>
    <row r="69" spans="1:4" ht="15" customHeight="1">
      <c r="A69" s="118" t="s">
        <v>3812</v>
      </c>
      <c r="B69" s="123">
        <v>2003</v>
      </c>
      <c r="C69" s="128" t="s">
        <v>3600</v>
      </c>
      <c r="D69" s="6" t="s">
        <v>3813</v>
      </c>
    </row>
    <row r="70" spans="1:4" ht="15" customHeight="1">
      <c r="A70" s="118" t="s">
        <v>3812</v>
      </c>
      <c r="B70" s="123">
        <v>2004</v>
      </c>
      <c r="C70" s="128" t="s">
        <v>3601</v>
      </c>
      <c r="D70" s="6" t="s">
        <v>3791</v>
      </c>
    </row>
    <row r="71" spans="1:4" ht="15" customHeight="1">
      <c r="A71" s="118" t="s">
        <v>3812</v>
      </c>
      <c r="B71" s="123">
        <v>2005</v>
      </c>
      <c r="C71" s="128" t="s">
        <v>3535</v>
      </c>
      <c r="D71" s="6" t="s">
        <v>3791</v>
      </c>
    </row>
    <row r="72" spans="1:4" ht="15" customHeight="1">
      <c r="A72" s="118" t="s">
        <v>3812</v>
      </c>
      <c r="B72" s="123">
        <v>2006</v>
      </c>
      <c r="C72" s="128" t="s">
        <v>3602</v>
      </c>
      <c r="D72" s="6" t="s">
        <v>3791</v>
      </c>
    </row>
    <row r="73" spans="1:4" ht="15" customHeight="1">
      <c r="A73" s="119" t="s">
        <v>3815</v>
      </c>
      <c r="B73" s="123">
        <v>3001</v>
      </c>
      <c r="C73" s="128" t="s">
        <v>3603</v>
      </c>
      <c r="D73" s="6" t="s">
        <v>3793</v>
      </c>
    </row>
    <row r="74" spans="1:4" ht="15" customHeight="1">
      <c r="A74" s="119" t="s">
        <v>3815</v>
      </c>
      <c r="B74" s="123">
        <v>3002</v>
      </c>
      <c r="C74" s="128" t="s">
        <v>3604</v>
      </c>
      <c r="D74" s="6" t="s">
        <v>3813</v>
      </c>
    </row>
    <row r="75" spans="1:4" ht="15" customHeight="1">
      <c r="A75" s="119" t="s">
        <v>3815</v>
      </c>
      <c r="B75" s="123">
        <v>3003</v>
      </c>
      <c r="C75" s="128" t="s">
        <v>3605</v>
      </c>
      <c r="D75" s="6" t="s">
        <v>3791</v>
      </c>
    </row>
    <row r="76" spans="1:4" ht="15" customHeight="1">
      <c r="A76" s="119" t="s">
        <v>3815</v>
      </c>
      <c r="B76" s="123">
        <v>3004</v>
      </c>
      <c r="C76" s="128" t="s">
        <v>3606</v>
      </c>
      <c r="D76" s="6" t="s">
        <v>3796</v>
      </c>
    </row>
    <row r="77" spans="1:4" ht="15" customHeight="1">
      <c r="A77" s="119" t="s">
        <v>3815</v>
      </c>
      <c r="B77" s="123">
        <v>3005</v>
      </c>
      <c r="C77" s="128" t="s">
        <v>3607</v>
      </c>
      <c r="D77" s="6" t="s">
        <v>3791</v>
      </c>
    </row>
    <row r="78" spans="1:4" ht="15" customHeight="1">
      <c r="A78" s="119" t="s">
        <v>3815</v>
      </c>
      <c r="B78" s="123">
        <v>3006</v>
      </c>
      <c r="C78" s="128" t="s">
        <v>3608</v>
      </c>
      <c r="D78" s="6" t="s">
        <v>3791</v>
      </c>
    </row>
    <row r="79" spans="1:4" ht="15" customHeight="1">
      <c r="A79" s="119" t="s">
        <v>3815</v>
      </c>
      <c r="B79" s="123">
        <v>3007</v>
      </c>
      <c r="C79" s="128" t="s">
        <v>3609</v>
      </c>
      <c r="D79" s="6" t="s">
        <v>3796</v>
      </c>
    </row>
    <row r="80" spans="1:4" ht="15" customHeight="1">
      <c r="A80" s="119" t="s">
        <v>3815</v>
      </c>
      <c r="B80" s="123">
        <v>3008</v>
      </c>
      <c r="C80" s="128" t="s">
        <v>3610</v>
      </c>
      <c r="D80" s="6" t="s">
        <v>3781</v>
      </c>
    </row>
    <row r="81" spans="1:4" ht="15" customHeight="1">
      <c r="A81" s="119" t="s">
        <v>3815</v>
      </c>
      <c r="B81" s="123">
        <v>3009</v>
      </c>
      <c r="C81" s="128" t="s">
        <v>3611</v>
      </c>
      <c r="D81" s="6" t="s">
        <v>3791</v>
      </c>
    </row>
    <row r="82" spans="1:4" ht="15" customHeight="1">
      <c r="A82" s="119" t="s">
        <v>3815</v>
      </c>
      <c r="B82" s="123">
        <v>3010</v>
      </c>
      <c r="C82" s="128" t="s">
        <v>3612</v>
      </c>
      <c r="D82" s="6" t="s">
        <v>3813</v>
      </c>
    </row>
    <row r="83" spans="1:4" ht="15" customHeight="1">
      <c r="A83" s="119" t="s">
        <v>3815</v>
      </c>
      <c r="B83" s="123">
        <v>3011</v>
      </c>
      <c r="C83" s="128" t="s">
        <v>3613</v>
      </c>
      <c r="D83" s="6" t="s">
        <v>3817</v>
      </c>
    </row>
    <row r="84" spans="1:4" ht="15" customHeight="1">
      <c r="A84" s="119" t="s">
        <v>3815</v>
      </c>
      <c r="B84" s="123">
        <v>3012</v>
      </c>
      <c r="C84" s="128" t="s">
        <v>3614</v>
      </c>
      <c r="D84" s="6" t="s">
        <v>3796</v>
      </c>
    </row>
    <row r="85" spans="1:4" ht="15" customHeight="1">
      <c r="A85" s="119" t="s">
        <v>3815</v>
      </c>
      <c r="B85" s="123">
        <v>3013</v>
      </c>
      <c r="C85" s="128" t="s">
        <v>3615</v>
      </c>
      <c r="D85" s="6" t="s">
        <v>3813</v>
      </c>
    </row>
    <row r="86" spans="1:4" ht="15" customHeight="1">
      <c r="A86" s="119" t="s">
        <v>3815</v>
      </c>
      <c r="B86" s="123">
        <v>3014</v>
      </c>
      <c r="C86" s="128" t="s">
        <v>3616</v>
      </c>
      <c r="D86" s="6" t="s">
        <v>3801</v>
      </c>
    </row>
    <row r="87" spans="1:4" ht="15" customHeight="1">
      <c r="A87" s="119" t="s">
        <v>3815</v>
      </c>
      <c r="B87" s="123">
        <v>3015</v>
      </c>
      <c r="C87" s="128" t="s">
        <v>3617</v>
      </c>
      <c r="D87" s="6" t="s">
        <v>3796</v>
      </c>
    </row>
    <row r="88" spans="1:4" ht="15" customHeight="1">
      <c r="A88" s="119" t="s">
        <v>3815</v>
      </c>
      <c r="B88" s="123">
        <v>3016</v>
      </c>
      <c r="C88" s="128" t="s">
        <v>3618</v>
      </c>
      <c r="D88" s="6" t="s">
        <v>3819</v>
      </c>
    </row>
    <row r="89" spans="1:4" ht="15" customHeight="1">
      <c r="A89" s="119" t="s">
        <v>3815</v>
      </c>
      <c r="B89" s="123">
        <v>3017</v>
      </c>
      <c r="C89" s="128" t="s">
        <v>3619</v>
      </c>
      <c r="D89" s="6" t="s">
        <v>3801</v>
      </c>
    </row>
    <row r="90" spans="1:4" ht="15" customHeight="1">
      <c r="A90" s="119" t="s">
        <v>3815</v>
      </c>
      <c r="B90" s="123">
        <v>3018</v>
      </c>
      <c r="C90" s="128" t="s">
        <v>3620</v>
      </c>
      <c r="D90" s="6" t="s">
        <v>3821</v>
      </c>
    </row>
    <row r="91" spans="1:4" ht="15" customHeight="1">
      <c r="A91" s="119" t="s">
        <v>3815</v>
      </c>
      <c r="B91" s="123">
        <v>3019</v>
      </c>
      <c r="C91" s="128" t="s">
        <v>3621</v>
      </c>
      <c r="D91" s="6" t="s">
        <v>3796</v>
      </c>
    </row>
    <row r="92" spans="1:4" ht="15" customHeight="1">
      <c r="A92" s="119" t="s">
        <v>3815</v>
      </c>
      <c r="B92" s="123">
        <v>3020</v>
      </c>
      <c r="C92" s="128" t="s">
        <v>3622</v>
      </c>
      <c r="D92" s="6" t="s">
        <v>3801</v>
      </c>
    </row>
    <row r="93" spans="1:4" ht="15" customHeight="1">
      <c r="A93" s="119" t="s">
        <v>3815</v>
      </c>
      <c r="B93" s="123">
        <v>3021</v>
      </c>
      <c r="C93" s="128" t="s">
        <v>3623</v>
      </c>
      <c r="D93" s="6" t="s">
        <v>3881</v>
      </c>
    </row>
    <row r="94" spans="1:4" ht="15" customHeight="1">
      <c r="A94" s="119" t="s">
        <v>3815</v>
      </c>
      <c r="B94" s="123">
        <v>3022</v>
      </c>
      <c r="C94" s="128" t="s">
        <v>3624</v>
      </c>
      <c r="D94" s="6" t="s">
        <v>3866</v>
      </c>
    </row>
    <row r="95" spans="1:4" ht="15" customHeight="1">
      <c r="A95" s="119" t="s">
        <v>3815</v>
      </c>
      <c r="B95" s="123">
        <v>3023</v>
      </c>
      <c r="C95" s="128" t="s">
        <v>3625</v>
      </c>
      <c r="D95" s="6" t="s">
        <v>3813</v>
      </c>
    </row>
    <row r="96" spans="1:4" ht="15" customHeight="1">
      <c r="A96" s="119" t="s">
        <v>3815</v>
      </c>
      <c r="B96" s="123">
        <v>3024</v>
      </c>
      <c r="C96" s="128" t="s">
        <v>3626</v>
      </c>
      <c r="D96" s="6" t="s">
        <v>3813</v>
      </c>
    </row>
    <row r="97" spans="1:4" ht="15" customHeight="1">
      <c r="A97" s="119" t="s">
        <v>3815</v>
      </c>
      <c r="B97" s="123">
        <v>3025</v>
      </c>
      <c r="C97" s="128" t="s">
        <v>3627</v>
      </c>
      <c r="D97" s="6" t="s">
        <v>3796</v>
      </c>
    </row>
    <row r="98" spans="1:4" ht="15" customHeight="1">
      <c r="A98" s="119" t="s">
        <v>3815</v>
      </c>
      <c r="B98" s="123">
        <v>3026</v>
      </c>
      <c r="C98" s="128" t="s">
        <v>3628</v>
      </c>
      <c r="D98" s="6" t="s">
        <v>3781</v>
      </c>
    </row>
    <row r="99" spans="1:4" ht="15" customHeight="1">
      <c r="A99" s="119" t="s">
        <v>3815</v>
      </c>
      <c r="B99" s="123">
        <v>3027</v>
      </c>
      <c r="C99" s="128" t="s">
        <v>3629</v>
      </c>
      <c r="D99" s="6" t="s">
        <v>3823</v>
      </c>
    </row>
    <row r="100" spans="1:4" ht="15" customHeight="1">
      <c r="A100" s="119" t="s">
        <v>3815</v>
      </c>
      <c r="B100" s="123">
        <v>3028</v>
      </c>
      <c r="C100" s="128" t="s">
        <v>3630</v>
      </c>
      <c r="D100" s="6" t="s">
        <v>3796</v>
      </c>
    </row>
    <row r="101" spans="1:4" ht="15" customHeight="1">
      <c r="A101" s="119" t="s">
        <v>3815</v>
      </c>
      <c r="B101" s="123">
        <v>3029</v>
      </c>
      <c r="C101" s="128" t="s">
        <v>3631</v>
      </c>
      <c r="D101" s="6" t="s">
        <v>3796</v>
      </c>
    </row>
    <row r="102" spans="1:4" ht="15" customHeight="1">
      <c r="A102" s="119" t="s">
        <v>3815</v>
      </c>
      <c r="B102" s="123">
        <v>3030</v>
      </c>
      <c r="C102" s="128" t="s">
        <v>1958</v>
      </c>
      <c r="D102" s="6" t="s">
        <v>3866</v>
      </c>
    </row>
    <row r="103" spans="1:4" ht="15" customHeight="1">
      <c r="A103" s="119" t="s">
        <v>3815</v>
      </c>
      <c r="B103" s="123">
        <v>3031</v>
      </c>
      <c r="C103" s="128" t="s">
        <v>3534</v>
      </c>
      <c r="D103" s="6" t="s">
        <v>3791</v>
      </c>
    </row>
    <row r="104" spans="1:4" ht="15" customHeight="1">
      <c r="A104" s="119" t="s">
        <v>3815</v>
      </c>
      <c r="B104" s="123">
        <v>3032</v>
      </c>
      <c r="C104" s="128" t="s">
        <v>3632</v>
      </c>
      <c r="D104" s="6" t="s">
        <v>3866</v>
      </c>
    </row>
    <row r="105" spans="1:4" ht="15" customHeight="1">
      <c r="A105" s="119" t="s">
        <v>3815</v>
      </c>
      <c r="B105" s="123">
        <v>3033</v>
      </c>
      <c r="C105" s="128" t="s">
        <v>3633</v>
      </c>
      <c r="D105" s="6" t="s">
        <v>3825</v>
      </c>
    </row>
    <row r="106" spans="1:4" ht="15" customHeight="1">
      <c r="A106" s="119" t="s">
        <v>3815</v>
      </c>
      <c r="B106" s="123">
        <v>3034</v>
      </c>
      <c r="C106" s="128" t="s">
        <v>3634</v>
      </c>
      <c r="D106" s="6" t="s">
        <v>3823</v>
      </c>
    </row>
    <row r="107" spans="1:4" ht="15" customHeight="1">
      <c r="A107" s="119" t="s">
        <v>3815</v>
      </c>
      <c r="B107" s="123">
        <v>3035</v>
      </c>
      <c r="C107" s="128" t="s">
        <v>3536</v>
      </c>
      <c r="D107" s="6" t="s">
        <v>3793</v>
      </c>
    </row>
    <row r="108" spans="1:4" ht="15" customHeight="1">
      <c r="A108" s="119" t="s">
        <v>3815</v>
      </c>
      <c r="B108" s="123">
        <v>3036</v>
      </c>
      <c r="C108" s="128" t="s">
        <v>3635</v>
      </c>
      <c r="D108" s="6" t="s">
        <v>3791</v>
      </c>
    </row>
    <row r="109" spans="1:4" ht="15" customHeight="1">
      <c r="A109" s="119" t="s">
        <v>3815</v>
      </c>
      <c r="B109" s="123">
        <v>3037</v>
      </c>
      <c r="C109" s="128" t="s">
        <v>3538</v>
      </c>
      <c r="D109" s="6" t="s">
        <v>3791</v>
      </c>
    </row>
    <row r="110" spans="1:4" ht="15" customHeight="1">
      <c r="A110" s="119" t="s">
        <v>3815</v>
      </c>
      <c r="B110" s="123">
        <v>3038</v>
      </c>
      <c r="C110" s="128" t="s">
        <v>3636</v>
      </c>
      <c r="D110" s="6" t="s">
        <v>3872</v>
      </c>
    </row>
    <row r="111" spans="1:4" ht="15" customHeight="1">
      <c r="A111" s="119" t="s">
        <v>3815</v>
      </c>
      <c r="B111" s="123">
        <v>3039</v>
      </c>
      <c r="C111" s="128" t="s">
        <v>3637</v>
      </c>
      <c r="D111" s="6" t="s">
        <v>3813</v>
      </c>
    </row>
    <row r="112" spans="1:4" ht="15" customHeight="1">
      <c r="A112" s="119" t="s">
        <v>3815</v>
      </c>
      <c r="B112" s="123">
        <v>3040</v>
      </c>
      <c r="C112" s="128" t="s">
        <v>3638</v>
      </c>
      <c r="D112" s="6" t="s">
        <v>3796</v>
      </c>
    </row>
    <row r="113" spans="1:4" ht="15" customHeight="1">
      <c r="A113" s="119" t="s">
        <v>3815</v>
      </c>
      <c r="B113" s="123">
        <v>3041</v>
      </c>
      <c r="C113" s="128" t="s">
        <v>3537</v>
      </c>
      <c r="D113" s="6" t="s">
        <v>3791</v>
      </c>
    </row>
    <row r="114" spans="1:4" ht="15" customHeight="1">
      <c r="A114" s="119" t="s">
        <v>3815</v>
      </c>
      <c r="B114" s="123">
        <v>3042</v>
      </c>
      <c r="C114" s="128" t="s">
        <v>3639</v>
      </c>
      <c r="D114" s="6" t="s">
        <v>3823</v>
      </c>
    </row>
    <row r="115" spans="1:4" ht="15" customHeight="1">
      <c r="A115" s="119" t="s">
        <v>3815</v>
      </c>
      <c r="B115" s="123">
        <v>3043</v>
      </c>
      <c r="C115" s="128" t="s">
        <v>3640</v>
      </c>
      <c r="D115" s="6" t="s">
        <v>3823</v>
      </c>
    </row>
    <row r="116" spans="1:4" ht="15" customHeight="1">
      <c r="A116" s="119" t="s">
        <v>3815</v>
      </c>
      <c r="B116" s="123">
        <v>3044</v>
      </c>
      <c r="C116" s="128" t="s">
        <v>3539</v>
      </c>
      <c r="D116" s="6" t="s">
        <v>3796</v>
      </c>
    </row>
    <row r="117" spans="1:4" ht="15" customHeight="1">
      <c r="A117" s="119" t="s">
        <v>3815</v>
      </c>
      <c r="B117" s="123">
        <v>3045</v>
      </c>
      <c r="C117" s="128" t="s">
        <v>3641</v>
      </c>
      <c r="D117" s="6" t="s">
        <v>3828</v>
      </c>
    </row>
    <row r="118" spans="1:4" ht="15" customHeight="1">
      <c r="A118" s="119" t="s">
        <v>3815</v>
      </c>
      <c r="B118" s="123">
        <v>3046</v>
      </c>
      <c r="C118" s="128" t="s">
        <v>3642</v>
      </c>
      <c r="D118" s="6" t="s">
        <v>3793</v>
      </c>
    </row>
    <row r="119" spans="1:4" ht="15" customHeight="1">
      <c r="A119" s="119" t="s">
        <v>3815</v>
      </c>
      <c r="B119" s="123">
        <v>3047</v>
      </c>
      <c r="C119" s="128" t="s">
        <v>3643</v>
      </c>
      <c r="D119" s="6" t="s">
        <v>3791</v>
      </c>
    </row>
    <row r="120" spans="1:4" ht="15" customHeight="1">
      <c r="A120" s="119" t="s">
        <v>3815</v>
      </c>
      <c r="B120" s="123">
        <v>3048</v>
      </c>
      <c r="C120" s="128" t="s">
        <v>3644</v>
      </c>
      <c r="D120" s="6" t="s">
        <v>3781</v>
      </c>
    </row>
    <row r="121" spans="1:4" ht="15" customHeight="1">
      <c r="A121" s="119" t="s">
        <v>3815</v>
      </c>
      <c r="B121" s="123">
        <v>3049</v>
      </c>
      <c r="C121" s="128" t="s">
        <v>3645</v>
      </c>
      <c r="D121" s="6" t="s">
        <v>3783</v>
      </c>
    </row>
    <row r="122" spans="1:4" ht="15" customHeight="1">
      <c r="A122" s="119" t="s">
        <v>3815</v>
      </c>
      <c r="B122" s="123">
        <v>3050</v>
      </c>
      <c r="C122" s="128" t="s">
        <v>3646</v>
      </c>
      <c r="D122" s="6" t="s">
        <v>3884</v>
      </c>
    </row>
    <row r="123" spans="1:4" ht="15" customHeight="1">
      <c r="A123" s="119" t="s">
        <v>3815</v>
      </c>
      <c r="B123" s="123">
        <v>3051</v>
      </c>
      <c r="C123" s="128" t="s">
        <v>3647</v>
      </c>
      <c r="D123" s="6" t="s">
        <v>3830</v>
      </c>
    </row>
    <row r="124" spans="1:4" ht="15" customHeight="1">
      <c r="A124" s="119" t="s">
        <v>3815</v>
      </c>
      <c r="B124" s="123">
        <v>3052</v>
      </c>
      <c r="C124" s="128" t="s">
        <v>3648</v>
      </c>
      <c r="D124" s="6" t="s">
        <v>3832</v>
      </c>
    </row>
    <row r="125" spans="1:4" ht="15" customHeight="1">
      <c r="A125" s="119" t="s">
        <v>3815</v>
      </c>
      <c r="B125" s="123">
        <v>3053</v>
      </c>
      <c r="C125" s="128" t="s">
        <v>3649</v>
      </c>
      <c r="D125" s="6" t="s">
        <v>3791</v>
      </c>
    </row>
    <row r="126" spans="1:4" ht="15" customHeight="1">
      <c r="A126" s="120" t="s">
        <v>3834</v>
      </c>
      <c r="B126" s="123">
        <v>4001</v>
      </c>
      <c r="C126" s="128" t="s">
        <v>1521</v>
      </c>
      <c r="D126" s="6" t="s">
        <v>3813</v>
      </c>
    </row>
    <row r="127" spans="1:4" ht="15" customHeight="1">
      <c r="A127" s="120" t="s">
        <v>3834</v>
      </c>
      <c r="B127" s="123">
        <v>4002</v>
      </c>
      <c r="C127" s="128" t="s">
        <v>3650</v>
      </c>
      <c r="D127" s="6" t="s">
        <v>3781</v>
      </c>
    </row>
    <row r="128" spans="1:4" ht="15" customHeight="1">
      <c r="A128" s="120" t="s">
        <v>3834</v>
      </c>
      <c r="B128" s="123">
        <v>4003</v>
      </c>
      <c r="C128" s="128" t="s">
        <v>3651</v>
      </c>
      <c r="D128" s="6" t="s">
        <v>3886</v>
      </c>
    </row>
    <row r="129" spans="1:4" ht="15" customHeight="1">
      <c r="A129" s="120" t="s">
        <v>3834</v>
      </c>
      <c r="B129" s="123">
        <v>4004</v>
      </c>
      <c r="C129" s="128" t="s">
        <v>3652</v>
      </c>
      <c r="D129" s="6" t="s">
        <v>3791</v>
      </c>
    </row>
    <row r="130" spans="1:4" ht="15" customHeight="1">
      <c r="A130" s="120" t="s">
        <v>3834</v>
      </c>
      <c r="B130" s="123">
        <v>4005</v>
      </c>
      <c r="C130" s="128" t="s">
        <v>3653</v>
      </c>
      <c r="D130" s="6" t="s">
        <v>3881</v>
      </c>
    </row>
    <row r="131" spans="1:4" ht="15" customHeight="1">
      <c r="A131" s="120" t="s">
        <v>3834</v>
      </c>
      <c r="B131" s="123">
        <v>4006</v>
      </c>
      <c r="C131" s="128" t="s">
        <v>3542</v>
      </c>
      <c r="D131" s="6" t="s">
        <v>3791</v>
      </c>
    </row>
    <row r="132" spans="1:4" ht="15" customHeight="1">
      <c r="A132" s="120" t="s">
        <v>3834</v>
      </c>
      <c r="B132" s="123">
        <v>4007</v>
      </c>
      <c r="C132" s="128" t="s">
        <v>3654</v>
      </c>
      <c r="D132" s="6" t="s">
        <v>3823</v>
      </c>
    </row>
    <row r="133" spans="1:4" ht="15" customHeight="1">
      <c r="A133" s="120" t="s">
        <v>3834</v>
      </c>
      <c r="B133" s="123">
        <v>4040</v>
      </c>
      <c r="C133" s="128" t="s">
        <v>3655</v>
      </c>
      <c r="D133" s="6" t="s">
        <v>3803</v>
      </c>
    </row>
    <row r="134" spans="1:4" ht="15" customHeight="1">
      <c r="A134" s="120" t="s">
        <v>3834</v>
      </c>
      <c r="B134" s="123">
        <v>4009</v>
      </c>
      <c r="C134" s="128" t="s">
        <v>3656</v>
      </c>
      <c r="D134" s="6" t="s">
        <v>3813</v>
      </c>
    </row>
    <row r="135" spans="1:4" ht="15" customHeight="1">
      <c r="A135" s="120" t="s">
        <v>3834</v>
      </c>
      <c r="B135" s="123">
        <v>4010</v>
      </c>
      <c r="C135" s="128" t="s">
        <v>3657</v>
      </c>
      <c r="D135" s="6" t="s">
        <v>3821</v>
      </c>
    </row>
    <row r="136" spans="1:4" ht="15" customHeight="1">
      <c r="A136" s="120" t="s">
        <v>3834</v>
      </c>
      <c r="B136" s="123">
        <v>4011</v>
      </c>
      <c r="C136" s="128" t="s">
        <v>3658</v>
      </c>
      <c r="D136" s="6" t="s">
        <v>3781</v>
      </c>
    </row>
    <row r="137" spans="1:4" ht="15" customHeight="1">
      <c r="A137" s="120" t="s">
        <v>3834</v>
      </c>
      <c r="B137" s="123">
        <v>4012</v>
      </c>
      <c r="C137" s="128" t="s">
        <v>3659</v>
      </c>
      <c r="D137" s="6" t="s">
        <v>3801</v>
      </c>
    </row>
    <row r="138" spans="1:4" ht="15" customHeight="1">
      <c r="A138" s="120" t="s">
        <v>3834</v>
      </c>
      <c r="B138" s="123">
        <v>4013</v>
      </c>
      <c r="C138" s="128" t="s">
        <v>3660</v>
      </c>
      <c r="D138" s="6" t="s">
        <v>3828</v>
      </c>
    </row>
    <row r="139" spans="1:4" ht="15" customHeight="1">
      <c r="A139" s="120" t="s">
        <v>3834</v>
      </c>
      <c r="B139" s="123">
        <v>4014</v>
      </c>
      <c r="C139" s="128" t="s">
        <v>3661</v>
      </c>
      <c r="D139" s="6" t="s">
        <v>3866</v>
      </c>
    </row>
    <row r="140" spans="1:4" ht="15" customHeight="1">
      <c r="A140" s="120" t="s">
        <v>3834</v>
      </c>
      <c r="B140" s="123">
        <v>4015</v>
      </c>
      <c r="C140" s="128" t="s">
        <v>3662</v>
      </c>
      <c r="D140" s="6" t="s">
        <v>3791</v>
      </c>
    </row>
    <row r="141" spans="1:4" ht="15" customHeight="1">
      <c r="A141" s="120" t="s">
        <v>3834</v>
      </c>
      <c r="B141" s="123">
        <v>4016</v>
      </c>
      <c r="C141" s="128" t="s">
        <v>3663</v>
      </c>
      <c r="D141" s="6" t="s">
        <v>3881</v>
      </c>
    </row>
    <row r="142" spans="1:4" ht="15" customHeight="1">
      <c r="A142" s="120" t="s">
        <v>3834</v>
      </c>
      <c r="B142" s="123">
        <v>4017</v>
      </c>
      <c r="C142" s="128" t="s">
        <v>3664</v>
      </c>
      <c r="D142" s="6" t="s">
        <v>3803</v>
      </c>
    </row>
    <row r="143" spans="1:4" ht="15" customHeight="1">
      <c r="A143" s="120" t="s">
        <v>3834</v>
      </c>
      <c r="B143" s="123">
        <v>4018</v>
      </c>
      <c r="C143" s="128" t="s">
        <v>3665</v>
      </c>
      <c r="D143" s="6" t="s">
        <v>3803</v>
      </c>
    </row>
    <row r="144" spans="1:4" ht="15" customHeight="1">
      <c r="A144" s="120" t="s">
        <v>3834</v>
      </c>
      <c r="B144" s="123">
        <v>4019</v>
      </c>
      <c r="C144" s="128" t="s">
        <v>3666</v>
      </c>
      <c r="D144" s="6" t="s">
        <v>3821</v>
      </c>
    </row>
    <row r="145" spans="1:4" ht="15" customHeight="1">
      <c r="A145" s="120" t="s">
        <v>3834</v>
      </c>
      <c r="B145" s="123">
        <v>4020</v>
      </c>
      <c r="C145" s="128" t="s">
        <v>3667</v>
      </c>
      <c r="D145" s="6" t="s">
        <v>3888</v>
      </c>
    </row>
    <row r="146" spans="1:4" ht="15" customHeight="1">
      <c r="A146" s="120" t="s">
        <v>3834</v>
      </c>
      <c r="B146" s="123">
        <v>4021</v>
      </c>
      <c r="C146" s="128" t="s">
        <v>3668</v>
      </c>
      <c r="D146" s="6" t="s">
        <v>3835</v>
      </c>
    </row>
    <row r="147" spans="1:4" ht="15" customHeight="1">
      <c r="A147" s="120" t="s">
        <v>3834</v>
      </c>
      <c r="B147" s="123">
        <v>4022</v>
      </c>
      <c r="C147" s="128" t="s">
        <v>3669</v>
      </c>
      <c r="D147" s="6" t="s">
        <v>3823</v>
      </c>
    </row>
    <row r="148" spans="1:4" ht="15" customHeight="1">
      <c r="A148" s="120" t="s">
        <v>3834</v>
      </c>
      <c r="B148" s="123">
        <v>4023</v>
      </c>
      <c r="C148" s="128" t="s">
        <v>3670</v>
      </c>
      <c r="D148" s="6" t="s">
        <v>3884</v>
      </c>
    </row>
    <row r="149" spans="1:4" ht="15" customHeight="1">
      <c r="A149" s="120" t="s">
        <v>3834</v>
      </c>
      <c r="B149" s="123">
        <v>4024</v>
      </c>
      <c r="C149" s="128" t="s">
        <v>3671</v>
      </c>
      <c r="D149" s="6" t="s">
        <v>3835</v>
      </c>
    </row>
    <row r="150" spans="1:4" ht="15" customHeight="1">
      <c r="A150" s="120" t="s">
        <v>3834</v>
      </c>
      <c r="B150" s="123">
        <v>4025</v>
      </c>
      <c r="C150" s="128" t="s">
        <v>3672</v>
      </c>
      <c r="D150" s="6" t="s">
        <v>3781</v>
      </c>
    </row>
    <row r="151" spans="1:4" ht="15" customHeight="1">
      <c r="A151" s="120" t="s">
        <v>3834</v>
      </c>
      <c r="B151" s="123">
        <v>4026</v>
      </c>
      <c r="C151" s="128" t="s">
        <v>3673</v>
      </c>
      <c r="D151" s="6" t="s">
        <v>3813</v>
      </c>
    </row>
    <row r="152" spans="1:4" ht="15" customHeight="1">
      <c r="A152" s="120" t="s">
        <v>3834</v>
      </c>
      <c r="B152" s="123">
        <v>4027</v>
      </c>
      <c r="C152" s="128" t="s">
        <v>3674</v>
      </c>
      <c r="D152" s="6" t="s">
        <v>3879</v>
      </c>
    </row>
    <row r="153" spans="1:4" ht="15" customHeight="1">
      <c r="A153" s="120" t="s">
        <v>3834</v>
      </c>
      <c r="B153" s="123">
        <v>4028</v>
      </c>
      <c r="C153" s="128" t="s">
        <v>3675</v>
      </c>
      <c r="D153" s="6" t="s">
        <v>3777</v>
      </c>
    </row>
    <row r="154" spans="1:4" ht="15" customHeight="1">
      <c r="A154" s="120" t="s">
        <v>3834</v>
      </c>
      <c r="B154" s="123">
        <v>4029</v>
      </c>
      <c r="C154" s="128" t="s">
        <v>3676</v>
      </c>
      <c r="D154" s="6" t="s">
        <v>3837</v>
      </c>
    </row>
    <row r="155" spans="1:4" ht="15" customHeight="1">
      <c r="A155" s="120" t="s">
        <v>3834</v>
      </c>
      <c r="B155" s="123">
        <v>4030</v>
      </c>
      <c r="C155" s="128" t="s">
        <v>3677</v>
      </c>
      <c r="D155" s="6" t="s">
        <v>3881</v>
      </c>
    </row>
    <row r="156" spans="1:4" ht="15" customHeight="1">
      <c r="A156" s="120" t="s">
        <v>3834</v>
      </c>
      <c r="B156" s="123">
        <v>4031</v>
      </c>
      <c r="C156" s="128" t="s">
        <v>3678</v>
      </c>
      <c r="D156" s="6" t="s">
        <v>3821</v>
      </c>
    </row>
    <row r="157" spans="1:4" ht="15" customHeight="1">
      <c r="A157" s="120" t="s">
        <v>3834</v>
      </c>
      <c r="B157" s="123">
        <v>4032</v>
      </c>
      <c r="C157" s="128" t="s">
        <v>3679</v>
      </c>
      <c r="D157" s="6" t="s">
        <v>3888</v>
      </c>
    </row>
    <row r="158" spans="1:4" ht="15" customHeight="1">
      <c r="A158" s="120" t="s">
        <v>3834</v>
      </c>
      <c r="B158" s="123">
        <v>4033</v>
      </c>
      <c r="C158" s="128" t="s">
        <v>3680</v>
      </c>
      <c r="D158" s="6" t="s">
        <v>3796</v>
      </c>
    </row>
    <row r="159" spans="1:4" ht="15" customHeight="1">
      <c r="A159" s="120" t="s">
        <v>3834</v>
      </c>
      <c r="B159" s="127">
        <v>4034</v>
      </c>
      <c r="C159" s="128"/>
    </row>
    <row r="160" spans="1:4" ht="15" customHeight="1">
      <c r="A160" s="120" t="s">
        <v>3834</v>
      </c>
      <c r="B160" s="123">
        <v>4035</v>
      </c>
      <c r="C160" s="128" t="s">
        <v>2707</v>
      </c>
      <c r="D160" s="6" t="s">
        <v>3823</v>
      </c>
    </row>
    <row r="161" spans="1:4" ht="15" customHeight="1">
      <c r="A161" s="120" t="s">
        <v>3834</v>
      </c>
      <c r="B161" s="123">
        <v>4036</v>
      </c>
      <c r="C161" s="128" t="s">
        <v>3681</v>
      </c>
      <c r="D161" s="6" t="s">
        <v>3777</v>
      </c>
    </row>
    <row r="162" spans="1:4" ht="15" customHeight="1">
      <c r="A162" s="120" t="s">
        <v>3834</v>
      </c>
      <c r="B162" s="123">
        <v>4037</v>
      </c>
      <c r="C162" s="128" t="s">
        <v>1941</v>
      </c>
      <c r="D162" s="6" t="s">
        <v>3888</v>
      </c>
    </row>
    <row r="163" spans="1:4" ht="15" customHeight="1">
      <c r="A163" s="120" t="s">
        <v>3834</v>
      </c>
      <c r="B163" s="123">
        <v>4038</v>
      </c>
      <c r="C163" s="128" t="s">
        <v>3682</v>
      </c>
      <c r="D163" s="6" t="s">
        <v>3813</v>
      </c>
    </row>
    <row r="164" spans="1:4" ht="15" customHeight="1">
      <c r="A164" s="120" t="s">
        <v>3834</v>
      </c>
      <c r="B164" s="123">
        <v>4039</v>
      </c>
      <c r="C164" s="128" t="s">
        <v>3683</v>
      </c>
      <c r="D164" s="6" t="s">
        <v>3781</v>
      </c>
    </row>
    <row r="165" spans="1:4" ht="15" customHeight="1">
      <c r="A165" s="120" t="s">
        <v>3834</v>
      </c>
      <c r="B165" s="123">
        <v>4040</v>
      </c>
      <c r="C165" s="128" t="s">
        <v>3684</v>
      </c>
      <c r="D165" s="6" t="s">
        <v>3821</v>
      </c>
    </row>
    <row r="166" spans="1:4" ht="15" customHeight="1">
      <c r="A166" s="120" t="s">
        <v>3834</v>
      </c>
      <c r="B166" s="123">
        <v>4041</v>
      </c>
      <c r="C166" s="128" t="s">
        <v>3685</v>
      </c>
      <c r="D166" s="6" t="s">
        <v>3881</v>
      </c>
    </row>
    <row r="167" spans="1:4" ht="15" customHeight="1">
      <c r="A167" s="116" t="s">
        <v>3839</v>
      </c>
      <c r="B167" s="123">
        <v>5001</v>
      </c>
      <c r="C167" s="128" t="s">
        <v>3686</v>
      </c>
      <c r="D167" s="6" t="s">
        <v>3890</v>
      </c>
    </row>
    <row r="168" spans="1:4" ht="15" customHeight="1">
      <c r="A168" s="116" t="s">
        <v>3839</v>
      </c>
      <c r="B168" s="123">
        <v>5002</v>
      </c>
      <c r="C168" s="128" t="s">
        <v>3687</v>
      </c>
      <c r="D168" s="6" t="s">
        <v>3866</v>
      </c>
    </row>
    <row r="169" spans="1:4" ht="15" customHeight="1">
      <c r="A169" s="116" t="s">
        <v>3839</v>
      </c>
      <c r="B169" s="123">
        <v>5003</v>
      </c>
      <c r="C169" s="128" t="s">
        <v>3688</v>
      </c>
      <c r="D169" s="6" t="s">
        <v>3796</v>
      </c>
    </row>
    <row r="170" spans="1:4" ht="15" customHeight="1">
      <c r="A170" s="116" t="s">
        <v>3839</v>
      </c>
      <c r="B170" s="123">
        <v>5004</v>
      </c>
      <c r="C170" s="128" t="s">
        <v>3689</v>
      </c>
      <c r="D170" s="6" t="s">
        <v>3813</v>
      </c>
    </row>
    <row r="171" spans="1:4" ht="15" customHeight="1">
      <c r="A171" s="116" t="s">
        <v>3839</v>
      </c>
      <c r="B171" s="123">
        <v>5005</v>
      </c>
      <c r="C171" s="128" t="s">
        <v>3690</v>
      </c>
      <c r="D171" s="6" t="s">
        <v>3819</v>
      </c>
    </row>
    <row r="172" spans="1:4" ht="15" customHeight="1">
      <c r="A172" s="116" t="s">
        <v>3839</v>
      </c>
      <c r="B172" s="123">
        <v>5006</v>
      </c>
      <c r="C172" s="128" t="s">
        <v>3691</v>
      </c>
      <c r="D172" s="6" t="s">
        <v>3791</v>
      </c>
    </row>
    <row r="173" spans="1:4" ht="15" customHeight="1">
      <c r="A173" s="116" t="s">
        <v>3839</v>
      </c>
      <c r="B173" s="123">
        <v>5007</v>
      </c>
      <c r="C173" s="128" t="s">
        <v>1521</v>
      </c>
      <c r="D173" s="6" t="s">
        <v>3813</v>
      </c>
    </row>
    <row r="174" spans="1:4" ht="15" customHeight="1">
      <c r="A174" s="116" t="s">
        <v>3839</v>
      </c>
      <c r="B174" s="123">
        <v>5008</v>
      </c>
      <c r="C174" s="128" t="s">
        <v>3692</v>
      </c>
      <c r="D174" s="6" t="s">
        <v>3791</v>
      </c>
    </row>
    <row r="175" spans="1:4" ht="15" customHeight="1">
      <c r="A175" s="116" t="s">
        <v>3839</v>
      </c>
      <c r="B175" s="123">
        <v>5009</v>
      </c>
      <c r="C175" s="128" t="s">
        <v>3693</v>
      </c>
      <c r="D175" s="6" t="s">
        <v>3791</v>
      </c>
    </row>
    <row r="176" spans="1:4" ht="15" customHeight="1">
      <c r="A176" s="116" t="s">
        <v>3839</v>
      </c>
      <c r="B176" s="123">
        <v>5010</v>
      </c>
      <c r="C176" s="128" t="s">
        <v>3694</v>
      </c>
      <c r="D176" s="6" t="s">
        <v>3840</v>
      </c>
    </row>
    <row r="177" spans="1:4" ht="15" customHeight="1">
      <c r="A177" s="116" t="s">
        <v>3839</v>
      </c>
      <c r="B177" s="123">
        <v>5011</v>
      </c>
      <c r="C177" s="128" t="s">
        <v>3695</v>
      </c>
      <c r="D177" s="6" t="s">
        <v>3796</v>
      </c>
    </row>
    <row r="178" spans="1:4" ht="15" customHeight="1">
      <c r="A178" s="116" t="s">
        <v>3839</v>
      </c>
      <c r="B178" s="123">
        <v>5012</v>
      </c>
      <c r="C178" s="128" t="s">
        <v>3651</v>
      </c>
      <c r="D178" s="6" t="s">
        <v>3886</v>
      </c>
    </row>
    <row r="179" spans="1:4" ht="15" customHeight="1">
      <c r="A179" s="116" t="s">
        <v>3839</v>
      </c>
      <c r="B179" s="123">
        <v>5013</v>
      </c>
      <c r="C179" s="128" t="s">
        <v>3655</v>
      </c>
      <c r="D179" s="6" t="s">
        <v>3803</v>
      </c>
    </row>
    <row r="180" spans="1:4" ht="15" customHeight="1">
      <c r="A180" s="118" t="s">
        <v>3269</v>
      </c>
      <c r="B180" s="123">
        <v>6001</v>
      </c>
      <c r="C180" s="128" t="s">
        <v>3696</v>
      </c>
      <c r="D180" s="6" t="s">
        <v>3821</v>
      </c>
    </row>
    <row r="181" spans="1:4" ht="15" customHeight="1">
      <c r="A181" s="118" t="s">
        <v>3269</v>
      </c>
      <c r="B181" s="123">
        <v>6002</v>
      </c>
      <c r="C181" s="128" t="s">
        <v>3697</v>
      </c>
      <c r="D181" s="6" t="s">
        <v>3791</v>
      </c>
    </row>
    <row r="182" spans="1:4" ht="15" customHeight="1">
      <c r="A182" s="118" t="s">
        <v>3269</v>
      </c>
      <c r="B182" s="123">
        <v>6003</v>
      </c>
      <c r="C182" s="128" t="s">
        <v>3698</v>
      </c>
      <c r="D182" s="6" t="s">
        <v>3791</v>
      </c>
    </row>
    <row r="183" spans="1:4" ht="15" customHeight="1">
      <c r="A183" s="118" t="s">
        <v>3269</v>
      </c>
      <c r="B183" s="123">
        <v>6004</v>
      </c>
      <c r="C183" s="128" t="s">
        <v>3699</v>
      </c>
      <c r="D183" s="6" t="s">
        <v>3892</v>
      </c>
    </row>
    <row r="184" spans="1:4" ht="15" customHeight="1">
      <c r="A184" s="118" t="s">
        <v>3269</v>
      </c>
      <c r="B184" s="123">
        <v>6005</v>
      </c>
      <c r="C184" s="128" t="s">
        <v>3700</v>
      </c>
      <c r="D184" s="6" t="s">
        <v>3837</v>
      </c>
    </row>
    <row r="185" spans="1:4" ht="15" customHeight="1">
      <c r="A185" s="118" t="s">
        <v>3269</v>
      </c>
      <c r="B185" s="123">
        <v>6006</v>
      </c>
      <c r="C185" s="128" t="s">
        <v>3701</v>
      </c>
      <c r="D185" s="6" t="s">
        <v>3801</v>
      </c>
    </row>
    <row r="186" spans="1:4" ht="15" customHeight="1">
      <c r="A186" s="118" t="s">
        <v>3269</v>
      </c>
      <c r="B186" s="123">
        <v>6007</v>
      </c>
      <c r="C186" s="128" t="s">
        <v>3702</v>
      </c>
      <c r="D186" s="6" t="s">
        <v>3801</v>
      </c>
    </row>
    <row r="187" spans="1:4" ht="15" customHeight="1">
      <c r="A187" s="118" t="s">
        <v>3269</v>
      </c>
      <c r="B187" s="123">
        <v>6008</v>
      </c>
      <c r="C187" s="128" t="s">
        <v>3703</v>
      </c>
      <c r="D187" s="6" t="s">
        <v>3813</v>
      </c>
    </row>
    <row r="188" spans="1:4" ht="15" customHeight="1">
      <c r="A188" s="118" t="s">
        <v>3269</v>
      </c>
      <c r="B188" s="123">
        <v>6009</v>
      </c>
      <c r="C188" s="128" t="s">
        <v>3704</v>
      </c>
      <c r="D188" s="6" t="s">
        <v>3787</v>
      </c>
    </row>
    <row r="189" spans="1:4" ht="15" customHeight="1">
      <c r="A189" s="118" t="s">
        <v>3269</v>
      </c>
      <c r="B189" s="123">
        <v>6010</v>
      </c>
      <c r="C189" s="128" t="s">
        <v>3705</v>
      </c>
      <c r="D189" s="6" t="s">
        <v>3863</v>
      </c>
    </row>
    <row r="190" spans="1:4" ht="15" customHeight="1">
      <c r="A190" s="118" t="s">
        <v>3269</v>
      </c>
      <c r="B190" s="123">
        <v>6011</v>
      </c>
      <c r="C190" s="128" t="s">
        <v>3706</v>
      </c>
      <c r="D190" s="6" t="s">
        <v>3872</v>
      </c>
    </row>
    <row r="191" spans="1:4" ht="15" customHeight="1">
      <c r="A191" s="118" t="s">
        <v>3269</v>
      </c>
      <c r="B191" s="123">
        <v>6012</v>
      </c>
      <c r="C191" s="128" t="s">
        <v>3707</v>
      </c>
      <c r="D191" s="6" t="s">
        <v>3803</v>
      </c>
    </row>
    <row r="192" spans="1:4" ht="15" customHeight="1">
      <c r="A192" s="118" t="s">
        <v>3269</v>
      </c>
      <c r="B192" s="123">
        <v>6013</v>
      </c>
      <c r="C192" s="128" t="s">
        <v>3708</v>
      </c>
      <c r="D192" s="6" t="s">
        <v>3844</v>
      </c>
    </row>
    <row r="193" spans="1:4" ht="15" customHeight="1">
      <c r="A193" s="118" t="s">
        <v>3269</v>
      </c>
      <c r="B193" s="123">
        <v>6014</v>
      </c>
      <c r="C193" s="128" t="s">
        <v>3709</v>
      </c>
      <c r="D193" s="6" t="s">
        <v>3894</v>
      </c>
    </row>
    <row r="194" spans="1:4" ht="15" customHeight="1">
      <c r="A194" s="118" t="s">
        <v>3269</v>
      </c>
      <c r="B194" s="123">
        <v>6015</v>
      </c>
      <c r="C194" s="128" t="s">
        <v>3710</v>
      </c>
      <c r="D194" s="6" t="s">
        <v>3781</v>
      </c>
    </row>
    <row r="195" spans="1:4" ht="15" customHeight="1">
      <c r="A195" s="118" t="s">
        <v>3269</v>
      </c>
      <c r="B195" s="123">
        <v>6016</v>
      </c>
      <c r="C195" s="128" t="s">
        <v>3711</v>
      </c>
      <c r="D195" s="6" t="s">
        <v>3896</v>
      </c>
    </row>
    <row r="196" spans="1:4" ht="15" customHeight="1">
      <c r="A196" s="118" t="s">
        <v>3269</v>
      </c>
      <c r="B196" s="123">
        <v>6017</v>
      </c>
      <c r="C196" s="128" t="s">
        <v>3712</v>
      </c>
      <c r="D196" s="6" t="s">
        <v>3791</v>
      </c>
    </row>
    <row r="197" spans="1:4" ht="15" customHeight="1">
      <c r="A197" s="118" t="s">
        <v>3269</v>
      </c>
      <c r="B197" s="123">
        <v>6018</v>
      </c>
      <c r="C197" s="128" t="s">
        <v>1229</v>
      </c>
      <c r="D197" s="6" t="s">
        <v>3881</v>
      </c>
    </row>
    <row r="198" spans="1:4" ht="15" customHeight="1">
      <c r="A198" s="118" t="s">
        <v>3269</v>
      </c>
      <c r="B198" s="123">
        <v>6019</v>
      </c>
      <c r="C198" s="128" t="s">
        <v>3713</v>
      </c>
      <c r="D198" s="6" t="s">
        <v>3791</v>
      </c>
    </row>
    <row r="199" spans="1:4" ht="15" customHeight="1">
      <c r="A199" s="118" t="s">
        <v>3269</v>
      </c>
      <c r="B199" s="123">
        <v>6020</v>
      </c>
      <c r="C199" s="128" t="s">
        <v>3654</v>
      </c>
      <c r="D199" s="6" t="s">
        <v>3823</v>
      </c>
    </row>
    <row r="200" spans="1:4" ht="15" customHeight="1">
      <c r="A200" s="118" t="s">
        <v>3269</v>
      </c>
      <c r="B200" s="123">
        <v>6021</v>
      </c>
      <c r="C200" s="128" t="s">
        <v>3653</v>
      </c>
      <c r="D200" s="6" t="s">
        <v>3881</v>
      </c>
    </row>
    <row r="201" spans="1:4" ht="15" customHeight="1">
      <c r="A201" s="118" t="s">
        <v>3269</v>
      </c>
      <c r="B201" s="123">
        <v>6022</v>
      </c>
      <c r="C201" s="128" t="s">
        <v>3650</v>
      </c>
      <c r="D201" s="6" t="s">
        <v>3781</v>
      </c>
    </row>
    <row r="202" spans="1:4" ht="15" customHeight="1">
      <c r="A202" s="118" t="s">
        <v>3269</v>
      </c>
      <c r="B202" s="123">
        <v>6023</v>
      </c>
      <c r="C202" s="128" t="s">
        <v>3652</v>
      </c>
      <c r="D202" s="6" t="s">
        <v>3791</v>
      </c>
    </row>
    <row r="203" spans="1:4" ht="15" customHeight="1">
      <c r="A203" s="131" t="s">
        <v>3269</v>
      </c>
      <c r="B203" s="123">
        <v>6024</v>
      </c>
      <c r="C203" s="128" t="s">
        <v>3596</v>
      </c>
      <c r="D203" s="6" t="s">
        <v>3868</v>
      </c>
    </row>
    <row r="204" spans="1:4" ht="15" customHeight="1">
      <c r="A204" s="119" t="s">
        <v>3288</v>
      </c>
      <c r="B204" s="123">
        <v>7001</v>
      </c>
      <c r="C204" s="128" t="s">
        <v>3714</v>
      </c>
      <c r="D204" s="6" t="s">
        <v>3846</v>
      </c>
    </row>
    <row r="205" spans="1:4" ht="15" customHeight="1">
      <c r="A205" s="119" t="s">
        <v>3288</v>
      </c>
      <c r="B205" s="123">
        <v>7002</v>
      </c>
      <c r="C205" s="128" t="s">
        <v>3715</v>
      </c>
      <c r="D205" s="6" t="s">
        <v>3884</v>
      </c>
    </row>
    <row r="206" spans="1:4" ht="15" customHeight="1">
      <c r="A206" s="119" t="s">
        <v>3288</v>
      </c>
      <c r="B206" s="123">
        <v>7003</v>
      </c>
      <c r="C206" s="128" t="s">
        <v>3716</v>
      </c>
      <c r="D206" s="6" t="s">
        <v>3848</v>
      </c>
    </row>
    <row r="207" spans="1:4" ht="15" customHeight="1">
      <c r="A207" s="119" t="s">
        <v>3288</v>
      </c>
      <c r="B207" s="123">
        <v>7004</v>
      </c>
      <c r="C207" s="128" t="s">
        <v>3717</v>
      </c>
      <c r="D207" s="6" t="s">
        <v>3835</v>
      </c>
    </row>
    <row r="208" spans="1:4" ht="15" customHeight="1">
      <c r="A208" s="119" t="s">
        <v>3288</v>
      </c>
      <c r="B208" s="123">
        <v>7005</v>
      </c>
      <c r="C208" s="128" t="s">
        <v>3718</v>
      </c>
      <c r="D208" s="6" t="s">
        <v>3803</v>
      </c>
    </row>
    <row r="209" spans="1:4" ht="15" customHeight="1">
      <c r="A209" s="119" t="s">
        <v>3288</v>
      </c>
      <c r="B209" s="123">
        <v>7006</v>
      </c>
      <c r="C209" s="128" t="s">
        <v>3719</v>
      </c>
      <c r="D209" s="6" t="s">
        <v>3872</v>
      </c>
    </row>
    <row r="210" spans="1:4" ht="15" customHeight="1">
      <c r="A210" s="119" t="s">
        <v>3288</v>
      </c>
      <c r="B210" s="123">
        <v>7007</v>
      </c>
      <c r="C210" s="128" t="s">
        <v>2259</v>
      </c>
      <c r="D210" s="6" t="s">
        <v>3850</v>
      </c>
    </row>
    <row r="211" spans="1:4" ht="15" customHeight="1">
      <c r="A211" s="119" t="s">
        <v>3288</v>
      </c>
      <c r="B211" s="123">
        <v>7008</v>
      </c>
      <c r="C211" s="128" t="s">
        <v>3720</v>
      </c>
      <c r="D211" s="6" t="s">
        <v>3793</v>
      </c>
    </row>
    <row r="212" spans="1:4" ht="15" customHeight="1">
      <c r="A212" s="119" t="s">
        <v>3288</v>
      </c>
      <c r="B212" s="123">
        <v>7009</v>
      </c>
      <c r="C212" s="128" t="s">
        <v>3721</v>
      </c>
      <c r="D212" s="6" t="s">
        <v>3850</v>
      </c>
    </row>
    <row r="213" spans="1:4" ht="15" customHeight="1">
      <c r="A213" s="119" t="s">
        <v>3288</v>
      </c>
      <c r="B213" s="123">
        <v>7010</v>
      </c>
      <c r="C213" s="128" t="s">
        <v>3722</v>
      </c>
      <c r="D213" s="6" t="s">
        <v>3819</v>
      </c>
    </row>
    <row r="214" spans="1:4" ht="15" customHeight="1">
      <c r="A214" s="119" t="s">
        <v>3288</v>
      </c>
      <c r="B214" s="123">
        <v>7011</v>
      </c>
      <c r="C214" s="128" t="s">
        <v>3723</v>
      </c>
      <c r="D214" s="6" t="s">
        <v>3881</v>
      </c>
    </row>
    <row r="215" spans="1:4" ht="15" customHeight="1">
      <c r="A215" s="119" t="s">
        <v>3288</v>
      </c>
      <c r="B215" s="123">
        <v>7012</v>
      </c>
      <c r="C215" s="128" t="s">
        <v>3724</v>
      </c>
      <c r="D215" s="6" t="s">
        <v>3888</v>
      </c>
    </row>
    <row r="216" spans="1:4" ht="15" customHeight="1">
      <c r="A216" s="119" t="s">
        <v>3288</v>
      </c>
      <c r="B216" s="123">
        <v>7013</v>
      </c>
      <c r="C216" s="128" t="s">
        <v>3725</v>
      </c>
      <c r="D216" s="6" t="s">
        <v>3821</v>
      </c>
    </row>
    <row r="217" spans="1:4" ht="15" customHeight="1">
      <c r="A217" s="119" t="s">
        <v>3288</v>
      </c>
      <c r="B217" s="123">
        <v>7014</v>
      </c>
      <c r="C217" s="128" t="s">
        <v>3726</v>
      </c>
      <c r="D217" s="6" t="s">
        <v>3796</v>
      </c>
    </row>
    <row r="218" spans="1:4" ht="15" customHeight="1">
      <c r="A218" s="119" t="s">
        <v>3288</v>
      </c>
      <c r="B218" s="123">
        <v>7015</v>
      </c>
      <c r="C218" s="128" t="s">
        <v>3727</v>
      </c>
      <c r="D218" s="6" t="s">
        <v>3898</v>
      </c>
    </row>
    <row r="219" spans="1:4" ht="15" customHeight="1">
      <c r="A219" s="119" t="s">
        <v>3288</v>
      </c>
      <c r="B219" s="123">
        <v>7016</v>
      </c>
      <c r="C219" s="128" t="s">
        <v>3728</v>
      </c>
      <c r="D219" s="6" t="s">
        <v>3877</v>
      </c>
    </row>
    <row r="220" spans="1:4" ht="15" customHeight="1">
      <c r="A220" s="119" t="s">
        <v>3288</v>
      </c>
      <c r="B220" s="123">
        <v>7017</v>
      </c>
      <c r="C220" s="132" t="s">
        <v>3729</v>
      </c>
      <c r="D220" s="6" t="s">
        <v>3785</v>
      </c>
    </row>
    <row r="221" spans="1:4" ht="15" customHeight="1">
      <c r="A221" s="119" t="s">
        <v>3288</v>
      </c>
      <c r="B221" s="123">
        <v>7018</v>
      </c>
      <c r="C221" s="128" t="s">
        <v>1982</v>
      </c>
      <c r="D221" s="6" t="s">
        <v>3791</v>
      </c>
    </row>
    <row r="222" spans="1:4" ht="15" customHeight="1">
      <c r="A222" s="119" t="s">
        <v>3288</v>
      </c>
      <c r="B222" s="123">
        <v>7019</v>
      </c>
      <c r="C222" s="128" t="s">
        <v>3730</v>
      </c>
      <c r="D222" s="6" t="s">
        <v>3803</v>
      </c>
    </row>
    <row r="223" spans="1:4" ht="15" customHeight="1">
      <c r="A223" s="119" t="s">
        <v>3288</v>
      </c>
      <c r="B223" s="123">
        <v>7020</v>
      </c>
      <c r="C223" s="128" t="s">
        <v>3731</v>
      </c>
      <c r="D223" s="6" t="s">
        <v>3900</v>
      </c>
    </row>
    <row r="224" spans="1:4" ht="15" customHeight="1">
      <c r="A224" s="119" t="s">
        <v>3288</v>
      </c>
      <c r="B224" s="123">
        <v>7021</v>
      </c>
      <c r="C224" s="128" t="s">
        <v>3732</v>
      </c>
      <c r="D224" s="6" t="s">
        <v>3852</v>
      </c>
    </row>
    <row r="225" spans="1:4" ht="15" customHeight="1">
      <c r="A225" s="119" t="s">
        <v>3288</v>
      </c>
      <c r="B225" s="123">
        <v>7022</v>
      </c>
      <c r="C225" s="128" t="s">
        <v>3733</v>
      </c>
      <c r="D225" s="6" t="s">
        <v>3854</v>
      </c>
    </row>
    <row r="226" spans="1:4" ht="15" customHeight="1">
      <c r="A226" s="119" t="s">
        <v>3288</v>
      </c>
      <c r="B226" s="123">
        <v>7023</v>
      </c>
      <c r="C226" s="128" t="s">
        <v>3734</v>
      </c>
      <c r="D226" s="6" t="s">
        <v>3902</v>
      </c>
    </row>
    <row r="227" spans="1:4" ht="15" customHeight="1">
      <c r="A227" s="119" t="s">
        <v>3288</v>
      </c>
      <c r="B227" s="123">
        <v>7024</v>
      </c>
      <c r="C227" s="128" t="s">
        <v>3735</v>
      </c>
      <c r="D227" s="6" t="s">
        <v>3912</v>
      </c>
    </row>
    <row r="228" spans="1:4" ht="15" customHeight="1">
      <c r="A228" s="120" t="s">
        <v>3312</v>
      </c>
      <c r="B228" s="123">
        <v>8001</v>
      </c>
      <c r="C228" s="128" t="s">
        <v>2649</v>
      </c>
      <c r="D228" s="6" t="s">
        <v>3791</v>
      </c>
    </row>
    <row r="229" spans="1:4" ht="15" customHeight="1">
      <c r="A229" s="120" t="s">
        <v>3312</v>
      </c>
      <c r="B229" s="123">
        <v>8002</v>
      </c>
      <c r="C229" s="128" t="s">
        <v>3736</v>
      </c>
      <c r="D229" s="6" t="s">
        <v>3801</v>
      </c>
    </row>
    <row r="230" spans="1:4" ht="15" customHeight="1">
      <c r="A230" s="120" t="s">
        <v>3312</v>
      </c>
      <c r="B230" s="123">
        <v>8003</v>
      </c>
      <c r="C230" s="128" t="s">
        <v>3737</v>
      </c>
      <c r="D230" s="6" t="s">
        <v>3793</v>
      </c>
    </row>
    <row r="231" spans="1:4" ht="15" customHeight="1">
      <c r="A231" s="120" t="s">
        <v>3312</v>
      </c>
      <c r="B231" s="123">
        <v>8004</v>
      </c>
      <c r="C231" s="128" t="s">
        <v>2729</v>
      </c>
      <c r="D231" s="6" t="s">
        <v>3881</v>
      </c>
    </row>
    <row r="232" spans="1:4" ht="15" customHeight="1">
      <c r="A232" s="120" t="s">
        <v>3312</v>
      </c>
      <c r="B232" s="123">
        <v>8005</v>
      </c>
      <c r="C232" s="128" t="s">
        <v>2556</v>
      </c>
      <c r="D232" s="6" t="s">
        <v>3866</v>
      </c>
    </row>
    <row r="233" spans="1:4" ht="15" customHeight="1">
      <c r="A233" s="120" t="s">
        <v>3312</v>
      </c>
      <c r="B233" s="123">
        <v>8006</v>
      </c>
      <c r="C233" s="128" t="s">
        <v>3738</v>
      </c>
      <c r="D233" s="6" t="s">
        <v>3809</v>
      </c>
    </row>
    <row r="234" spans="1:4" ht="15" customHeight="1">
      <c r="A234" s="120" t="s">
        <v>3312</v>
      </c>
      <c r="B234" s="123">
        <v>8007</v>
      </c>
      <c r="C234" s="128" t="s">
        <v>2014</v>
      </c>
      <c r="D234" s="6" t="s">
        <v>3886</v>
      </c>
    </row>
    <row r="235" spans="1:4" ht="15" customHeight="1">
      <c r="A235" s="120" t="s">
        <v>3312</v>
      </c>
      <c r="B235" s="123">
        <v>8008</v>
      </c>
      <c r="C235" s="128" t="s">
        <v>3739</v>
      </c>
      <c r="D235" s="6" t="s">
        <v>3900</v>
      </c>
    </row>
    <row r="236" spans="1:4" ht="15" customHeight="1">
      <c r="A236" s="120" t="s">
        <v>3312</v>
      </c>
      <c r="B236" s="123">
        <v>8009</v>
      </c>
      <c r="C236" s="128" t="s">
        <v>3740</v>
      </c>
      <c r="D236" s="6" t="s">
        <v>3900</v>
      </c>
    </row>
    <row r="237" spans="1:4" ht="15" customHeight="1">
      <c r="A237" s="120" t="s">
        <v>3312</v>
      </c>
      <c r="B237" s="123">
        <v>8010</v>
      </c>
      <c r="C237" s="132" t="s">
        <v>3741</v>
      </c>
      <c r="D237" s="6" t="s">
        <v>3863</v>
      </c>
    </row>
    <row r="238" spans="1:4" ht="15" customHeight="1">
      <c r="A238" s="120" t="s">
        <v>3312</v>
      </c>
      <c r="B238" s="123">
        <v>8011</v>
      </c>
      <c r="C238" s="128" t="s">
        <v>3742</v>
      </c>
      <c r="D238" s="6" t="s">
        <v>3866</v>
      </c>
    </row>
    <row r="239" spans="1:4" ht="15" customHeight="1">
      <c r="A239" s="120" t="s">
        <v>3312</v>
      </c>
      <c r="B239" s="123">
        <v>8012</v>
      </c>
      <c r="C239" s="128" t="s">
        <v>3743</v>
      </c>
      <c r="D239" s="6" t="s">
        <v>3809</v>
      </c>
    </row>
    <row r="240" spans="1:4" ht="15" customHeight="1">
      <c r="A240" s="120" t="s">
        <v>3312</v>
      </c>
      <c r="B240" s="123">
        <v>8013</v>
      </c>
      <c r="C240" s="128" t="s">
        <v>3744</v>
      </c>
      <c r="D240" s="6" t="s">
        <v>3787</v>
      </c>
    </row>
    <row r="241" spans="1:4" ht="15" customHeight="1">
      <c r="A241" s="120" t="s">
        <v>3312</v>
      </c>
      <c r="B241" s="123">
        <v>8014</v>
      </c>
      <c r="C241" s="128" t="s">
        <v>3745</v>
      </c>
      <c r="D241" s="6" t="s">
        <v>3874</v>
      </c>
    </row>
    <row r="242" spans="1:4" ht="15" customHeight="1">
      <c r="A242" s="120" t="s">
        <v>3312</v>
      </c>
      <c r="B242" s="123">
        <v>8015</v>
      </c>
      <c r="C242" s="128" t="s">
        <v>3746</v>
      </c>
      <c r="D242" s="6" t="s">
        <v>3904</v>
      </c>
    </row>
    <row r="243" spans="1:4" ht="15" customHeight="1">
      <c r="A243" s="120" t="s">
        <v>3312</v>
      </c>
      <c r="B243" s="123">
        <v>8016</v>
      </c>
      <c r="C243" s="128" t="s">
        <v>3747</v>
      </c>
      <c r="D243" s="6" t="s">
        <v>3809</v>
      </c>
    </row>
    <row r="244" spans="1:4" ht="15" customHeight="1">
      <c r="A244" s="120" t="s">
        <v>3312</v>
      </c>
      <c r="B244" s="123">
        <v>8017</v>
      </c>
      <c r="C244" s="128" t="s">
        <v>3748</v>
      </c>
      <c r="D244" s="6" t="s">
        <v>3906</v>
      </c>
    </row>
    <row r="245" spans="1:4" ht="15" customHeight="1">
      <c r="A245" s="116" t="s">
        <v>3291</v>
      </c>
      <c r="B245" s="123">
        <v>9001</v>
      </c>
      <c r="C245" s="128" t="s">
        <v>3749</v>
      </c>
      <c r="D245" s="6" t="s">
        <v>3863</v>
      </c>
    </row>
    <row r="246" spans="1:4" ht="15" customHeight="1">
      <c r="A246" s="116" t="s">
        <v>3291</v>
      </c>
      <c r="B246" s="123">
        <v>9002</v>
      </c>
      <c r="C246" s="128" t="s">
        <v>3750</v>
      </c>
      <c r="D246" s="6" t="s">
        <v>3898</v>
      </c>
    </row>
    <row r="247" spans="1:4" ht="15" customHeight="1">
      <c r="A247" s="116" t="s">
        <v>3291</v>
      </c>
      <c r="B247" s="123">
        <v>9003</v>
      </c>
      <c r="C247" s="128" t="s">
        <v>3751</v>
      </c>
      <c r="D247" s="6" t="s">
        <v>3785</v>
      </c>
    </row>
    <row r="248" spans="1:4" ht="15" customHeight="1">
      <c r="A248" s="116" t="s">
        <v>3291</v>
      </c>
      <c r="B248" s="123">
        <v>9004</v>
      </c>
      <c r="C248" s="128" t="s">
        <v>3752</v>
      </c>
      <c r="D248" s="6" t="s">
        <v>3908</v>
      </c>
    </row>
    <row r="249" spans="1:4" ht="15" customHeight="1">
      <c r="A249" s="116" t="s">
        <v>3291</v>
      </c>
      <c r="B249" s="123">
        <v>9005</v>
      </c>
      <c r="C249" s="128" t="s">
        <v>3753</v>
      </c>
      <c r="D249" s="6" t="s">
        <v>3787</v>
      </c>
    </row>
    <row r="250" spans="1:4" ht="15" customHeight="1">
      <c r="A250" s="118" t="s">
        <v>3267</v>
      </c>
      <c r="B250" s="123">
        <v>10001</v>
      </c>
      <c r="C250" s="128" t="s">
        <v>3754</v>
      </c>
      <c r="D250" s="6" t="s">
        <v>3863</v>
      </c>
    </row>
    <row r="251" spans="1:4" ht="15" customHeight="1">
      <c r="A251" s="118" t="s">
        <v>3267</v>
      </c>
      <c r="B251" s="123">
        <v>10002</v>
      </c>
      <c r="C251" s="128"/>
      <c r="D251" s="6" t="e">
        <v>#VALUE!</v>
      </c>
    </row>
    <row r="252" spans="1:4" ht="15" customHeight="1">
      <c r="A252" s="118" t="s">
        <v>3267</v>
      </c>
      <c r="B252" s="123">
        <v>10003</v>
      </c>
      <c r="C252" s="128" t="s">
        <v>3755</v>
      </c>
      <c r="D252" s="6" t="s">
        <v>3863</v>
      </c>
    </row>
    <row r="253" spans="1:4" ht="15" customHeight="1">
      <c r="A253" s="118" t="s">
        <v>3267</v>
      </c>
      <c r="B253" s="123">
        <v>10004</v>
      </c>
      <c r="C253" s="128" t="s">
        <v>3756</v>
      </c>
      <c r="D253" s="6" t="s">
        <v>3884</v>
      </c>
    </row>
    <row r="254" spans="1:4" ht="15" customHeight="1">
      <c r="A254" s="118" t="s">
        <v>3267</v>
      </c>
      <c r="B254" s="123">
        <v>10005</v>
      </c>
      <c r="C254" s="128" t="s">
        <v>3757</v>
      </c>
      <c r="D254" s="6" t="s">
        <v>3872</v>
      </c>
    </row>
    <row r="255" spans="1:4" ht="15" customHeight="1">
      <c r="A255" s="118" t="s">
        <v>3267</v>
      </c>
      <c r="B255" s="123">
        <v>10006</v>
      </c>
      <c r="C255" s="128" t="s">
        <v>3104</v>
      </c>
      <c r="D255" s="6" t="s">
        <v>3857</v>
      </c>
    </row>
    <row r="256" spans="1:4" ht="15" customHeight="1">
      <c r="A256" s="118" t="s">
        <v>3267</v>
      </c>
      <c r="B256" s="123">
        <v>10007</v>
      </c>
      <c r="C256" s="128" t="s">
        <v>3758</v>
      </c>
      <c r="D256" s="6" t="s">
        <v>3900</v>
      </c>
    </row>
    <row r="257" spans="1:4" ht="15" customHeight="1">
      <c r="A257" s="118" t="s">
        <v>3267</v>
      </c>
      <c r="B257" s="123">
        <v>10008</v>
      </c>
      <c r="C257" s="128" t="s">
        <v>3759</v>
      </c>
      <c r="D257" s="6" t="s">
        <v>3886</v>
      </c>
    </row>
    <row r="258" spans="1:4" ht="15" customHeight="1">
      <c r="A258" s="118" t="s">
        <v>3267</v>
      </c>
      <c r="B258" s="123">
        <v>10009</v>
      </c>
      <c r="C258" s="128" t="s">
        <v>3760</v>
      </c>
      <c r="D258" s="6" t="s">
        <v>3898</v>
      </c>
    </row>
    <row r="259" spans="1:4" ht="15" customHeight="1">
      <c r="A259" s="118" t="s">
        <v>3267</v>
      </c>
      <c r="B259" s="123">
        <v>10010</v>
      </c>
      <c r="C259" s="128" t="s">
        <v>3761</v>
      </c>
      <c r="D259" s="6" t="s">
        <v>3881</v>
      </c>
    </row>
    <row r="260" spans="1:4" ht="15" customHeight="1">
      <c r="A260" s="118" t="s">
        <v>3267</v>
      </c>
      <c r="B260" s="123">
        <v>10011</v>
      </c>
      <c r="C260" s="128" t="s">
        <v>3762</v>
      </c>
      <c r="D260" s="6" t="s">
        <v>3896</v>
      </c>
    </row>
    <row r="261" spans="1:4" ht="15" customHeight="1">
      <c r="A261" s="118" t="s">
        <v>3267</v>
      </c>
      <c r="B261" s="123">
        <v>10012</v>
      </c>
      <c r="C261" s="128" t="s">
        <v>3763</v>
      </c>
      <c r="D261" s="6" t="s">
        <v>3859</v>
      </c>
    </row>
    <row r="262" spans="1:4" ht="15" customHeight="1">
      <c r="A262" s="118" t="s">
        <v>3267</v>
      </c>
      <c r="B262" s="123">
        <v>10013</v>
      </c>
      <c r="C262" s="128" t="s">
        <v>1500</v>
      </c>
      <c r="D262" s="6" t="s">
        <v>3837</v>
      </c>
    </row>
    <row r="263" spans="1:4" ht="15" customHeight="1">
      <c r="A263" s="118" t="s">
        <v>3267</v>
      </c>
      <c r="B263" s="123">
        <v>10014</v>
      </c>
      <c r="C263" s="128" t="s">
        <v>3764</v>
      </c>
      <c r="D263" s="6" t="s">
        <v>3910</v>
      </c>
    </row>
    <row r="264" spans="1:4" ht="15" customHeight="1">
      <c r="A264" s="118" t="s">
        <v>3267</v>
      </c>
      <c r="B264" s="123">
        <v>10015</v>
      </c>
      <c r="C264" s="128" t="s">
        <v>3765</v>
      </c>
      <c r="D264" s="6" t="s">
        <v>3900</v>
      </c>
    </row>
    <row r="265" spans="1:4" ht="15" customHeight="1">
      <c r="A265" s="118" t="s">
        <v>3267</v>
      </c>
      <c r="B265" s="123">
        <v>10016</v>
      </c>
      <c r="C265" s="128" t="s">
        <v>3766</v>
      </c>
      <c r="D265" s="6" t="s">
        <v>3863</v>
      </c>
    </row>
    <row r="266" spans="1:4" ht="15" customHeight="1">
      <c r="A266" s="118" t="s">
        <v>3267</v>
      </c>
      <c r="B266" s="123">
        <v>10017</v>
      </c>
      <c r="C266" s="128" t="s">
        <v>3767</v>
      </c>
      <c r="D266" s="6" t="s">
        <v>3819</v>
      </c>
    </row>
    <row r="267" spans="1:4" ht="15" customHeight="1">
      <c r="A267" s="118" t="s">
        <v>3267</v>
      </c>
      <c r="B267" s="123">
        <v>10018</v>
      </c>
      <c r="C267" s="128" t="s">
        <v>3768</v>
      </c>
      <c r="D267" s="6" t="s">
        <v>3785</v>
      </c>
    </row>
    <row r="268" spans="1:4" ht="15" customHeight="1">
      <c r="A268" s="118" t="s">
        <v>3267</v>
      </c>
      <c r="B268" s="123">
        <v>10019</v>
      </c>
      <c r="C268" s="128" t="s">
        <v>3769</v>
      </c>
      <c r="D268" s="6" t="s">
        <v>3900</v>
      </c>
    </row>
    <row r="269" spans="1:4" ht="15" customHeight="1">
      <c r="A269" s="119" t="s">
        <v>3319</v>
      </c>
      <c r="B269" s="123">
        <v>11001</v>
      </c>
      <c r="C269" s="128" t="s">
        <v>2736</v>
      </c>
      <c r="D269" s="6" t="s">
        <v>3854</v>
      </c>
    </row>
    <row r="270" spans="1:4" ht="15" customHeight="1">
      <c r="A270" s="119" t="s">
        <v>3319</v>
      </c>
      <c r="B270" s="123">
        <v>11002</v>
      </c>
      <c r="C270" s="128" t="s">
        <v>3770</v>
      </c>
      <c r="D270" s="6" t="s">
        <v>3884</v>
      </c>
    </row>
    <row r="271" spans="1:4" ht="15" customHeight="1">
      <c r="A271" s="119" t="s">
        <v>3319</v>
      </c>
      <c r="B271" s="123">
        <v>11003</v>
      </c>
      <c r="C271" s="128" t="s">
        <v>3771</v>
      </c>
      <c r="D271" s="6" t="s">
        <v>3854</v>
      </c>
    </row>
    <row r="272" spans="1:4" ht="15" customHeight="1">
      <c r="A272" s="119" t="s">
        <v>3319</v>
      </c>
      <c r="B272" s="123">
        <v>11004</v>
      </c>
      <c r="C272" s="128" t="s">
        <v>3772</v>
      </c>
      <c r="D272" s="6" t="s">
        <v>3861</v>
      </c>
    </row>
    <row r="273" spans="1:4" ht="15" customHeight="1">
      <c r="A273" s="119" t="s">
        <v>3319</v>
      </c>
      <c r="B273" s="123">
        <v>11005</v>
      </c>
      <c r="C273" s="128" t="s">
        <v>3773</v>
      </c>
      <c r="D273" s="6" t="s">
        <v>3819</v>
      </c>
    </row>
    <row r="274" spans="1:4" ht="15" customHeight="1">
      <c r="A274" s="119" t="s">
        <v>3319</v>
      </c>
      <c r="B274" s="123">
        <v>11006</v>
      </c>
      <c r="C274" s="128" t="s">
        <v>3774</v>
      </c>
      <c r="D274" s="6" t="s">
        <v>3789</v>
      </c>
    </row>
    <row r="275" spans="1:4" ht="15" customHeight="1">
      <c r="A275" s="119" t="s">
        <v>3319</v>
      </c>
      <c r="B275" s="123">
        <v>11007</v>
      </c>
      <c r="C275" s="128" t="s">
        <v>1322</v>
      </c>
      <c r="D275" s="6" t="s">
        <v>3854</v>
      </c>
    </row>
    <row r="276" spans="1:4" ht="15" customHeight="1">
      <c r="A276" s="119" t="s">
        <v>3319</v>
      </c>
      <c r="B276" s="123">
        <v>11008</v>
      </c>
      <c r="C276" s="128" t="s">
        <v>3775</v>
      </c>
      <c r="D276" s="6" t="s">
        <v>3863</v>
      </c>
    </row>
    <row r="277" spans="1:4" ht="15" customHeight="1">
      <c r="A277" s="120" t="s">
        <v>3420</v>
      </c>
      <c r="B277" s="123">
        <v>20001</v>
      </c>
      <c r="C277" s="128" t="s">
        <v>3776</v>
      </c>
      <c r="D277" s="9" t="s">
        <v>2576</v>
      </c>
    </row>
    <row r="278" spans="1:4" ht="15" customHeight="1">
      <c r="A278" s="120" t="s">
        <v>3420</v>
      </c>
      <c r="B278" s="123">
        <v>20002</v>
      </c>
      <c r="C278" s="128" t="s">
        <v>3708</v>
      </c>
      <c r="D278" s="9" t="s">
        <v>3505</v>
      </c>
    </row>
    <row r="279" spans="1:4" ht="15" customHeight="1">
      <c r="A279" s="120" t="s">
        <v>3420</v>
      </c>
      <c r="B279" s="123">
        <v>20003</v>
      </c>
      <c r="C279" s="128" t="s">
        <v>3716</v>
      </c>
      <c r="D279" s="9" t="s">
        <v>2698</v>
      </c>
    </row>
    <row r="280" spans="1:4" ht="15" customHeight="1">
      <c r="A280" s="120" t="s">
        <v>3420</v>
      </c>
      <c r="B280" s="123">
        <v>20004</v>
      </c>
      <c r="C280" s="128" t="s">
        <v>3754</v>
      </c>
      <c r="D280" s="9" t="s">
        <v>2552</v>
      </c>
    </row>
    <row r="281" spans="1:4" ht="15" customHeight="1">
      <c r="A281" s="120" t="s">
        <v>3420</v>
      </c>
      <c r="B281" s="123">
        <v>20005</v>
      </c>
      <c r="C281" s="128" t="s">
        <v>3770</v>
      </c>
      <c r="D281" s="9" t="s">
        <v>3518</v>
      </c>
    </row>
  </sheetData>
  <autoFilter ref="A1:D281" xr:uid="{97E26A78-6FBE-4346-BFCC-AF2C7E89027B}">
    <sortState xmlns:xlrd2="http://schemas.microsoft.com/office/spreadsheetml/2017/richdata2" ref="A2:D281">
      <sortCondition ref="A4:A281" customList="プレコンクール部門,バレエシューズ小学1・2年の部,バレエシューズ小学3・4年の部,バレエシューズ小学5・6年の部,小学4・5年の部,小学６年の部,中学1年の部,中学2年の部,中学3年の部,高校生の部,シニアの部,コンテンポラリー"/>
    </sortState>
  </autoFilter>
  <dataConsolidate/>
  <phoneticPr fontId="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課題曲一覧</vt:lpstr>
      <vt:lpstr>原紙・入金確認</vt:lpstr>
      <vt:lpstr>出場者一覧</vt:lpstr>
      <vt:lpstr>〒順　送付用</vt:lpstr>
      <vt:lpstr>時間割付表</vt:lpstr>
      <vt:lpstr>リスト</vt:lpstr>
      <vt:lpstr>プログラム用</vt:lpstr>
      <vt:lpstr>HP用</vt:lpstr>
      <vt:lpstr>Excel_BuiltIn_Print_Area_1</vt:lpstr>
      <vt:lpstr>課題曲一覧!Print_Area</vt:lpstr>
      <vt:lpstr>演目リスト</vt:lpstr>
      <vt:lpstr>課題曲DB</vt:lpstr>
      <vt:lpstr>課題曲一覧!課題曲一覧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shintani</dc:creator>
  <cp:lastModifiedBy>user</cp:lastModifiedBy>
  <dcterms:created xsi:type="dcterms:W3CDTF">2022-11-18T07:32:22Z</dcterms:created>
  <dcterms:modified xsi:type="dcterms:W3CDTF">2023-08-15T08:21:44Z</dcterms:modified>
</cp:coreProperties>
</file>